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3_Výzvy+ZD_část 1\"/>
    </mc:Choice>
  </mc:AlternateContent>
  <xr:revisionPtr revIDLastSave="0" documentId="13_ncr:1_{E264F0C0-B0A2-4E09-AE12-5ED4DC7BB1A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6" i="1" l="1"/>
  <c r="X6" i="1" s="1"/>
  <c r="W7" i="1"/>
  <c r="X7" i="1" s="1"/>
  <c r="W8" i="1"/>
  <c r="X8" i="1" s="1"/>
  <c r="W9" i="1"/>
  <c r="X9" i="1" s="1"/>
  <c r="W10" i="1"/>
  <c r="X10" i="1" s="1"/>
  <c r="W11" i="1"/>
  <c r="X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8" i="1"/>
  <c r="X38" i="1" s="1"/>
  <c r="W39" i="1"/>
  <c r="X39" i="1" s="1"/>
  <c r="W40" i="1"/>
  <c r="X40" i="1" s="1"/>
  <c r="W41" i="1"/>
  <c r="X41" i="1" s="1"/>
  <c r="W42" i="1"/>
  <c r="X42" i="1" s="1"/>
  <c r="W43" i="1"/>
  <c r="X43" i="1" s="1"/>
  <c r="W44" i="1"/>
  <c r="X44" i="1" s="1"/>
  <c r="W45" i="1"/>
  <c r="X45" i="1" s="1"/>
  <c r="W46" i="1"/>
  <c r="X46" i="1" s="1"/>
  <c r="W47" i="1"/>
  <c r="X47" i="1" s="1"/>
  <c r="W48" i="1"/>
  <c r="X48" i="1" s="1"/>
  <c r="W49" i="1"/>
  <c r="X49" i="1" s="1"/>
  <c r="W50" i="1"/>
  <c r="X50" i="1" s="1"/>
  <c r="W51" i="1"/>
  <c r="X51" i="1" s="1"/>
  <c r="W52" i="1"/>
  <c r="X52" i="1" s="1"/>
  <c r="W53" i="1"/>
  <c r="X53" i="1" s="1"/>
  <c r="W54" i="1"/>
  <c r="X54" i="1" s="1"/>
  <c r="W55" i="1"/>
  <c r="X55" i="1" s="1"/>
  <c r="W56" i="1"/>
  <c r="X56" i="1" s="1"/>
  <c r="W57" i="1"/>
  <c r="X57" i="1" s="1"/>
  <c r="W58" i="1"/>
  <c r="X58" i="1" s="1"/>
  <c r="W59" i="1"/>
  <c r="X59" i="1" s="1"/>
  <c r="W60" i="1"/>
  <c r="X60" i="1" s="1"/>
  <c r="W61" i="1"/>
  <c r="X61" i="1" s="1"/>
  <c r="W62" i="1"/>
  <c r="X62" i="1" s="1"/>
  <c r="W63" i="1"/>
  <c r="X63" i="1" s="1"/>
  <c r="W64" i="1"/>
  <c r="X64" i="1" s="1"/>
  <c r="W65" i="1"/>
  <c r="X65" i="1" s="1"/>
  <c r="W66" i="1"/>
  <c r="X66" i="1" s="1"/>
  <c r="W67" i="1"/>
  <c r="X67" i="1" s="1"/>
  <c r="W68" i="1"/>
  <c r="X68" i="1" s="1"/>
  <c r="W69" i="1"/>
  <c r="X69" i="1" s="1"/>
  <c r="W70" i="1"/>
  <c r="X70" i="1" s="1"/>
  <c r="W71" i="1"/>
  <c r="X71" i="1" s="1"/>
  <c r="W72" i="1"/>
  <c r="X72" i="1" s="1"/>
  <c r="W73" i="1"/>
  <c r="X73" i="1" s="1"/>
  <c r="W74" i="1"/>
  <c r="X74" i="1" s="1"/>
  <c r="W75" i="1"/>
  <c r="X75" i="1" s="1"/>
  <c r="W76" i="1"/>
  <c r="X76" i="1" s="1"/>
  <c r="W77" i="1"/>
  <c r="X77" i="1" s="1"/>
  <c r="W78" i="1"/>
  <c r="X78" i="1" s="1"/>
  <c r="W79" i="1"/>
  <c r="X79" i="1" s="1"/>
  <c r="W80" i="1"/>
  <c r="X80" i="1" s="1"/>
  <c r="W81" i="1"/>
  <c r="X81" i="1" s="1"/>
  <c r="W82" i="1"/>
  <c r="X82" i="1" s="1"/>
  <c r="W83" i="1"/>
  <c r="X83" i="1" s="1"/>
  <c r="W84" i="1"/>
  <c r="X84" i="1" s="1"/>
  <c r="W85" i="1"/>
  <c r="X85" i="1" s="1"/>
  <c r="W86" i="1"/>
  <c r="X86" i="1" s="1"/>
  <c r="W87" i="1"/>
  <c r="X87" i="1" s="1"/>
  <c r="W88" i="1"/>
  <c r="X88" i="1" s="1"/>
  <c r="W89" i="1"/>
  <c r="X89" i="1" s="1"/>
  <c r="W90" i="1"/>
  <c r="X90" i="1" s="1"/>
  <c r="W91" i="1"/>
  <c r="X91" i="1" s="1"/>
  <c r="W92" i="1"/>
  <c r="X92" i="1" s="1"/>
  <c r="W93" i="1"/>
  <c r="X93" i="1" s="1"/>
  <c r="W94" i="1"/>
  <c r="X94" i="1" s="1"/>
  <c r="W95" i="1"/>
  <c r="X95" i="1" s="1"/>
  <c r="W96" i="1"/>
  <c r="X96" i="1" s="1"/>
  <c r="W97" i="1"/>
  <c r="X97" i="1" s="1"/>
  <c r="W98" i="1"/>
  <c r="X98" i="1" s="1"/>
  <c r="W99" i="1"/>
  <c r="X99" i="1" s="1"/>
  <c r="W100" i="1"/>
  <c r="X100" i="1" s="1"/>
  <c r="W101" i="1"/>
  <c r="X101" i="1" s="1"/>
  <c r="W102" i="1"/>
  <c r="X102" i="1" s="1"/>
  <c r="W103" i="1"/>
  <c r="X103" i="1" s="1"/>
  <c r="W104" i="1"/>
  <c r="X104" i="1" s="1"/>
  <c r="W105" i="1"/>
  <c r="X105" i="1" s="1"/>
  <c r="W106" i="1"/>
  <c r="X106" i="1" s="1"/>
  <c r="W107" i="1"/>
  <c r="X107" i="1" s="1"/>
  <c r="W108" i="1"/>
  <c r="X108" i="1" s="1"/>
  <c r="W109" i="1"/>
  <c r="X109" i="1" s="1"/>
  <c r="W110" i="1"/>
  <c r="X110" i="1" s="1"/>
  <c r="W111" i="1"/>
  <c r="X111" i="1" s="1"/>
  <c r="W112" i="1"/>
  <c r="X112" i="1" s="1"/>
  <c r="S18" i="1"/>
  <c r="S7" i="1"/>
  <c r="S8" i="1"/>
  <c r="S9" i="1"/>
  <c r="S10" i="1"/>
  <c r="S11" i="1"/>
  <c r="S12" i="1"/>
  <c r="S13" i="1"/>
  <c r="S14" i="1"/>
  <c r="S15" i="1"/>
  <c r="S16" i="1"/>
  <c r="S17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6" i="1"/>
  <c r="X113" i="1" l="1"/>
  <c r="W113" i="1"/>
</calcChain>
</file>

<file path=xl/sharedStrings.xml><?xml version="1.0" encoding="utf-8"?>
<sst xmlns="http://schemas.openxmlformats.org/spreadsheetml/2006/main" count="1181" uniqueCount="384">
  <si>
    <t>Název 2</t>
  </si>
  <si>
    <t>Název 1</t>
  </si>
  <si>
    <t>Revize výkresu</t>
  </si>
  <si>
    <t>Norma materiálu</t>
  </si>
  <si>
    <t>Ta/ks</t>
  </si>
  <si>
    <t>Ta/Předzásoba</t>
  </si>
  <si>
    <t>27.2. - 5.5.2022</t>
  </si>
  <si>
    <t>Ta/celkové množství</t>
  </si>
  <si>
    <t>Požadovaná operace</t>
  </si>
  <si>
    <t>PLECH 0.50 1000 2000</t>
  </si>
  <si>
    <t>11321.21/CSN 42 5301</t>
  </si>
  <si>
    <t>C55044230801</t>
  </si>
  <si>
    <t>PLATTE</t>
  </si>
  <si>
    <t>5 504 423 08 01</t>
  </si>
  <si>
    <t>01</t>
  </si>
  <si>
    <t>11321.21</t>
  </si>
  <si>
    <t>CSN 42 5301</t>
  </si>
  <si>
    <t>995035045100</t>
  </si>
  <si>
    <t>SHIM 0.5MM</t>
  </si>
  <si>
    <t>T125 328</t>
  </si>
  <si>
    <t xml:space="preserve">Materiál </t>
  </si>
  <si>
    <t xml:space="preserve">Povolená náhrada 1 </t>
  </si>
  <si>
    <t>Povolená náhrada 2</t>
  </si>
  <si>
    <t>Povolená náhrada 3</t>
  </si>
  <si>
    <t>Pálit dle platného programu pro č.v., ojehlit, kontrola tvaru a rozměru dle KD.</t>
  </si>
  <si>
    <t>PLECH 1.50 1500 3000</t>
  </si>
  <si>
    <t>DC01-A-M/EN 10130/10131</t>
  </si>
  <si>
    <t>JLMH14015712701</t>
  </si>
  <si>
    <t>PIPE</t>
  </si>
  <si>
    <t>1 401 571 27 01</t>
  </si>
  <si>
    <t>02</t>
  </si>
  <si>
    <t>DC01-A-M</t>
  </si>
  <si>
    <t>EN 10130/10131</t>
  </si>
  <si>
    <t>JLMH14015712702</t>
  </si>
  <si>
    <t>1 401 571 27 02</t>
  </si>
  <si>
    <t>03</t>
  </si>
  <si>
    <t>JLMH14016110404</t>
  </si>
  <si>
    <t>SIDE PANEL</t>
  </si>
  <si>
    <t>1 401 611 04 04</t>
  </si>
  <si>
    <t>995034002400</t>
  </si>
  <si>
    <t>BUSH SPACER 70MM</t>
  </si>
  <si>
    <t>T125 330</t>
  </si>
  <si>
    <t>995035001500</t>
  </si>
  <si>
    <t>T125 331</t>
  </si>
  <si>
    <t>995035001600</t>
  </si>
  <si>
    <t>ROZPERA 2</t>
  </si>
  <si>
    <t>T101 473-R3-2</t>
  </si>
  <si>
    <t>A</t>
  </si>
  <si>
    <t>995035001700</t>
  </si>
  <si>
    <t>ROZPERA 1</t>
  </si>
  <si>
    <t>T101 473-R3-1</t>
  </si>
  <si>
    <t>995035060600</t>
  </si>
  <si>
    <t>6111 715M91-2</t>
  </si>
  <si>
    <t>00</t>
  </si>
  <si>
    <t>995035062200</t>
  </si>
  <si>
    <t>BUSH SPACER</t>
  </si>
  <si>
    <t>T125 332</t>
  </si>
  <si>
    <t>995034022100</t>
  </si>
  <si>
    <t>T125 329</t>
  </si>
  <si>
    <t>PLECH 1 1000 2000</t>
  </si>
  <si>
    <t>11523.1 /CSN 42 5301</t>
  </si>
  <si>
    <t>995035045200</t>
  </si>
  <si>
    <t>SHIM 1MM</t>
  </si>
  <si>
    <t>T125 333</t>
  </si>
  <si>
    <t>11523.1</t>
  </si>
  <si>
    <t>P1 - 11321.21 / ČSN 42 6312 1250X2500</t>
  </si>
  <si>
    <t>P1 - DC01-A-M / EN 10130/10131 1500X3000</t>
  </si>
  <si>
    <t>PLECH 2 1250 2500</t>
  </si>
  <si>
    <t>DC01-A-M/EN 10131 FS</t>
  </si>
  <si>
    <t>995032237900</t>
  </si>
  <si>
    <t>BLECH</t>
  </si>
  <si>
    <t>EN 10131 FS</t>
  </si>
  <si>
    <t>P2 - DD11 MOŘ. / EN 10051 1500X3000</t>
  </si>
  <si>
    <t>P2 - S355MC MOŘ. / EN 10149-2 1500X3000</t>
  </si>
  <si>
    <t>P2 - DC01-A-M / EN 10130 1500X3000</t>
  </si>
  <si>
    <t>995032238000</t>
  </si>
  <si>
    <t>2322777</t>
  </si>
  <si>
    <t>995032238100</t>
  </si>
  <si>
    <t>2322930</t>
  </si>
  <si>
    <t>995032238200</t>
  </si>
  <si>
    <t>2322933</t>
  </si>
  <si>
    <t>995032238300</t>
  </si>
  <si>
    <t>2322941</t>
  </si>
  <si>
    <t>995032238400</t>
  </si>
  <si>
    <t>2322942</t>
  </si>
  <si>
    <t>995032238500</t>
  </si>
  <si>
    <t>2322948</t>
  </si>
  <si>
    <t>995032238900</t>
  </si>
  <si>
    <t>SWT BLECH DECKEL</t>
  </si>
  <si>
    <t>2323534</t>
  </si>
  <si>
    <t>995032266600</t>
  </si>
  <si>
    <t>BLECH SCHUTZ GFK</t>
  </si>
  <si>
    <t>2475053</t>
  </si>
  <si>
    <t>995032266700</t>
  </si>
  <si>
    <t>2475073</t>
  </si>
  <si>
    <t>995032266800</t>
  </si>
  <si>
    <t>2475177</t>
  </si>
  <si>
    <t>01B</t>
  </si>
  <si>
    <t>PLECH 2 1500 3000</t>
  </si>
  <si>
    <t>DD11    /EN 10051/MORENY</t>
  </si>
  <si>
    <t>C55044234716</t>
  </si>
  <si>
    <t>PROFIL</t>
  </si>
  <si>
    <t>5 504 423 47 16</t>
  </si>
  <si>
    <t>DD11/MOŘENÝ</t>
  </si>
  <si>
    <t>EN 10051</t>
  </si>
  <si>
    <t>J2000189096</t>
  </si>
  <si>
    <t>2000189096</t>
  </si>
  <si>
    <t>Pálit dle platného programu pro č.v., srazit hrany po pálení cca R1 dle WN 40, kontrolovat tvar a rozměry dle DIN 2310-5 -IK a KD.</t>
  </si>
  <si>
    <t>PLECH 2 1000 2000</t>
  </si>
  <si>
    <t>S235JR+N/EN 10025-2/100*</t>
  </si>
  <si>
    <t>J1047866DELTA</t>
  </si>
  <si>
    <t>SHEET IDENTIFIKATION</t>
  </si>
  <si>
    <t>1047866DELTA</t>
  </si>
  <si>
    <t>D</t>
  </si>
  <si>
    <t>S235JR+N/MOŘENÝ</t>
  </si>
  <si>
    <t>EN 10025-2/10051</t>
  </si>
  <si>
    <t>P2 - S235JRC MOŘ. / EN 10051+A1 1500X3000</t>
  </si>
  <si>
    <t>S235JRC /EN 10051+A1/MO*</t>
  </si>
  <si>
    <t>C11204220300</t>
  </si>
  <si>
    <t>FLOORPLATE</t>
  </si>
  <si>
    <t>11204220300</t>
  </si>
  <si>
    <t>S235JRC/MOŘENÝ</t>
  </si>
  <si>
    <t>EN 10051+A1</t>
  </si>
  <si>
    <t>C11204220500</t>
  </si>
  <si>
    <t>11204220500</t>
  </si>
  <si>
    <t>C11204220501</t>
  </si>
  <si>
    <t>PANEL</t>
  </si>
  <si>
    <t>11204220501</t>
  </si>
  <si>
    <t>KION11204220511</t>
  </si>
  <si>
    <t>11204220511</t>
  </si>
  <si>
    <t>C11204221800</t>
  </si>
  <si>
    <t>SUPPORT</t>
  </si>
  <si>
    <t>11204221800</t>
  </si>
  <si>
    <t>KION11204221701</t>
  </si>
  <si>
    <t>REIFORCEMENT</t>
  </si>
  <si>
    <t>11204221701</t>
  </si>
  <si>
    <t>S355MC  /EN 10149-2/MOR*</t>
  </si>
  <si>
    <t>J1047866</t>
  </si>
  <si>
    <t>SHEET IDENTIFICATION</t>
  </si>
  <si>
    <t>1047866</t>
  </si>
  <si>
    <t>S355MC/MOŘENÝ</t>
  </si>
  <si>
    <t>EN 10149-2</t>
  </si>
  <si>
    <t>J2934550</t>
  </si>
  <si>
    <t>2934550</t>
  </si>
  <si>
    <t>0A</t>
  </si>
  <si>
    <t>995035041800</t>
  </si>
  <si>
    <t>SHIM 2MM - 3 HOLE</t>
  </si>
  <si>
    <t>T125 334</t>
  </si>
  <si>
    <t>PLECH 3 1500 3000</t>
  </si>
  <si>
    <t>DD11    /EN 10111/MORENY</t>
  </si>
  <si>
    <t>C15214462600</t>
  </si>
  <si>
    <t>BÜGEL</t>
  </si>
  <si>
    <t>1 521 446 26 00</t>
  </si>
  <si>
    <t>EN 10111</t>
  </si>
  <si>
    <t>P3 - S235JRC+N MOŘ. / EN 10051 1500X3000</t>
  </si>
  <si>
    <t>S235JRC+N/EN 10051/MORE*</t>
  </si>
  <si>
    <t>LMH14013630109</t>
  </si>
  <si>
    <t>BRACKET</t>
  </si>
  <si>
    <t>1 401 363 01 09</t>
  </si>
  <si>
    <t>S235JRC+N/MOŘENÝ</t>
  </si>
  <si>
    <t>P3 - DD11 MOŘENÝ / EN 10111 1500X3000</t>
  </si>
  <si>
    <t>999177746300</t>
  </si>
  <si>
    <t>195 441 15 00</t>
  </si>
  <si>
    <t>995032202400</t>
  </si>
  <si>
    <t>BLECH WERKZEUGKISTE</t>
  </si>
  <si>
    <t>2323489</t>
  </si>
  <si>
    <t>995032202500</t>
  </si>
  <si>
    <t>2323490</t>
  </si>
  <si>
    <t>Pálit dle platného programu pro č.v., ojehlit, kontrola tvaru a rozměry dle DIN 2310-5 -IK  a KD.</t>
  </si>
  <si>
    <t>995032239900</t>
  </si>
  <si>
    <t>Blech Halter Schwenkarm</t>
  </si>
  <si>
    <t>2335844</t>
  </si>
  <si>
    <t>Pálit dle platného programu pro č.v., srazit hrany po pálení  0,5 x 45°, kontrola tvaru a rozměru dle KD.</t>
  </si>
  <si>
    <t>995032240200</t>
  </si>
  <si>
    <t>SWT BLECH SCHUTZ</t>
  </si>
  <si>
    <t>2345381</t>
  </si>
  <si>
    <t>04D</t>
  </si>
  <si>
    <t>995032255300</t>
  </si>
  <si>
    <t>SCHUTZHAUBE</t>
  </si>
  <si>
    <t>2392411</t>
  </si>
  <si>
    <t>02C</t>
  </si>
  <si>
    <t>995032250900</t>
  </si>
  <si>
    <t>HALTER</t>
  </si>
  <si>
    <t>2374241</t>
  </si>
  <si>
    <t>J2492658</t>
  </si>
  <si>
    <t>Deckel Gelanderrohr</t>
  </si>
  <si>
    <t>2492658</t>
  </si>
  <si>
    <t>J2542211</t>
  </si>
  <si>
    <t>BLENDE BLECH</t>
  </si>
  <si>
    <t>2542211</t>
  </si>
  <si>
    <t>J2596189</t>
  </si>
  <si>
    <t>Blech Kabelablage</t>
  </si>
  <si>
    <t>2596189</t>
  </si>
  <si>
    <t>J2600898</t>
  </si>
  <si>
    <t>2600898</t>
  </si>
  <si>
    <t>995032211500</t>
  </si>
  <si>
    <t>2328853_63</t>
  </si>
  <si>
    <t>18L</t>
  </si>
  <si>
    <t>995032213300</t>
  </si>
  <si>
    <t>2328853_85</t>
  </si>
  <si>
    <t>Pálit dle platného programu pro č.v., srazit hrany po pálení  0,5 x 45° včetně otvorů, kontrola tvaru a rozměru dle KD.</t>
  </si>
  <si>
    <t>999011040400</t>
  </si>
  <si>
    <t>WINKELBLECH</t>
  </si>
  <si>
    <t>396 571 00 01</t>
  </si>
  <si>
    <t>999011040500</t>
  </si>
  <si>
    <t>DECKEL</t>
  </si>
  <si>
    <t>396 571 05 02</t>
  </si>
  <si>
    <t>999011040600</t>
  </si>
  <si>
    <t>Seitenblech</t>
  </si>
  <si>
    <t>396 571 36 04</t>
  </si>
  <si>
    <t>999011040700</t>
  </si>
  <si>
    <t>396 571 36 03</t>
  </si>
  <si>
    <t>995032240800</t>
  </si>
  <si>
    <t>KLEMMRAHMEN</t>
  </si>
  <si>
    <t>F20003191</t>
  </si>
  <si>
    <t>995032265500</t>
  </si>
  <si>
    <t>BLECH  ANSCHLAG</t>
  </si>
  <si>
    <t>2468538</t>
  </si>
  <si>
    <t>995032209300</t>
  </si>
  <si>
    <t>2328853_35</t>
  </si>
  <si>
    <t>995032209400</t>
  </si>
  <si>
    <t>2328853_36</t>
  </si>
  <si>
    <t>995032210800</t>
  </si>
  <si>
    <t>2328853_55</t>
  </si>
  <si>
    <t>995032211000</t>
  </si>
  <si>
    <t>2328853_57</t>
  </si>
  <si>
    <t>995032212300</t>
  </si>
  <si>
    <t>2328853_72</t>
  </si>
  <si>
    <t>995032245800</t>
  </si>
  <si>
    <t>VERSCHLUSSDECKEL</t>
  </si>
  <si>
    <t>2327249</t>
  </si>
  <si>
    <t>999021025100</t>
  </si>
  <si>
    <t>PLATE</t>
  </si>
  <si>
    <t>116 401 05 72</t>
  </si>
  <si>
    <t>C9409544</t>
  </si>
  <si>
    <t>GUTTER</t>
  </si>
  <si>
    <t>9409544</t>
  </si>
  <si>
    <t>J9409544DELTA</t>
  </si>
  <si>
    <t>9409544DELTA</t>
  </si>
  <si>
    <t>A00</t>
  </si>
  <si>
    <t>S355J2C+N/EN 10051/MORE*</t>
  </si>
  <si>
    <t>C9409603</t>
  </si>
  <si>
    <t>9409603</t>
  </si>
  <si>
    <t>G</t>
  </si>
  <si>
    <t>S355J2C+N/MOŘENÝ</t>
  </si>
  <si>
    <t>J2934529</t>
  </si>
  <si>
    <t>BLECH ROHRENDE</t>
  </si>
  <si>
    <t>2934529</t>
  </si>
  <si>
    <t>0</t>
  </si>
  <si>
    <t>J2875168</t>
  </si>
  <si>
    <t>BLECH KABELFUHRUNG</t>
  </si>
  <si>
    <t>2875168</t>
  </si>
  <si>
    <t>C9409532</t>
  </si>
  <si>
    <t>9409532</t>
  </si>
  <si>
    <t>C9409545</t>
  </si>
  <si>
    <t>9409545</t>
  </si>
  <si>
    <t>J2875155</t>
  </si>
  <si>
    <t>HALTEBLECH 8MM</t>
  </si>
  <si>
    <t>2875155</t>
  </si>
  <si>
    <t>999221003700</t>
  </si>
  <si>
    <t>SUPPORT CAPOT BATTERIE</t>
  </si>
  <si>
    <t>1 191 422 18 00</t>
  </si>
  <si>
    <t>Pálit dle platného programu pro č.v., srazit hrany po pálení 0,5x45° včetně otvoru 0,2x45°, kontrola tvaru a rozměru dle KD.</t>
  </si>
  <si>
    <t>999221003800</t>
  </si>
  <si>
    <t>1 191 422 18 01</t>
  </si>
  <si>
    <t>999221005500</t>
  </si>
  <si>
    <t>RETAINER PLATE</t>
  </si>
  <si>
    <t>1 191 401 13 00</t>
  </si>
  <si>
    <t>P3 - S355MC MOŘ. / EN 10051 1500X3000</t>
  </si>
  <si>
    <t>995022085200</t>
  </si>
  <si>
    <t>2000157189</t>
  </si>
  <si>
    <t>Pálit dle platného programu pro č.v., brousit hrany cca R1 dle WN 40, kontrola tvaru a rozměru dle KD.</t>
  </si>
  <si>
    <t>999126070500</t>
  </si>
  <si>
    <t>ANGLE</t>
  </si>
  <si>
    <t>396 422 14 01</t>
  </si>
  <si>
    <t>Pálit dle platného programu včetně 2xd8 (středy kružnic od hrany bez rádiusu jsou 10 a 20 mm a v ose dílce), ojehlit, kontrola tvaru a rozměru dle KD.</t>
  </si>
  <si>
    <t>999126070700</t>
  </si>
  <si>
    <t>396 422 18 00</t>
  </si>
  <si>
    <t>999126071000</t>
  </si>
  <si>
    <t>396 422 05 01</t>
  </si>
  <si>
    <t>Pálit dle platného programu včetně otvoru d52, ojehlit, kontrola tvaru a rozměru dle KD.</t>
  </si>
  <si>
    <t>C11204330120</t>
  </si>
  <si>
    <t>PLATE 3</t>
  </si>
  <si>
    <t>11204330120</t>
  </si>
  <si>
    <t>999222001200</t>
  </si>
  <si>
    <t>TRAVERSE</t>
  </si>
  <si>
    <t>1 191 401 73 07</t>
  </si>
  <si>
    <t>999222001300</t>
  </si>
  <si>
    <t>1 191 401 73 08</t>
  </si>
  <si>
    <t>C90412893</t>
  </si>
  <si>
    <t>HOLM LINKS</t>
  </si>
  <si>
    <t>90412893</t>
  </si>
  <si>
    <t>C90412894</t>
  </si>
  <si>
    <t>HOLM RECHTS</t>
  </si>
  <si>
    <t>90412894</t>
  </si>
  <si>
    <t>J949810905</t>
  </si>
  <si>
    <t>949810905</t>
  </si>
  <si>
    <t>J949811005</t>
  </si>
  <si>
    <t>949811005</t>
  </si>
  <si>
    <t>S355MC  /EN 10051</t>
  </si>
  <si>
    <t>J90412036N</t>
  </si>
  <si>
    <t>SEITENTEIL RECHTS</t>
  </si>
  <si>
    <t>90412036N</t>
  </si>
  <si>
    <t>Pálit dle platného programu pro č.v. včetně průměru 4x d3,5mm, ojehlit, kontrola tvaru a rozměru dle KD.</t>
  </si>
  <si>
    <t>C90412341</t>
  </si>
  <si>
    <t>SEITENTEIL LINKS</t>
  </si>
  <si>
    <t>90412341</t>
  </si>
  <si>
    <t>C90412355</t>
  </si>
  <si>
    <t>BLECH 3 x 718 x 971</t>
  </si>
  <si>
    <t>90412355</t>
  </si>
  <si>
    <t>C90412899</t>
  </si>
  <si>
    <t>STEIFE</t>
  </si>
  <si>
    <t>90412899</t>
  </si>
  <si>
    <t>J90412354N</t>
  </si>
  <si>
    <t>90412354N</t>
  </si>
  <si>
    <t>997300042900</t>
  </si>
  <si>
    <t>1 401 401 25 36_1</t>
  </si>
  <si>
    <t>S355MC  /EN 10051/MORENY</t>
  </si>
  <si>
    <t>JLMH14014324903</t>
  </si>
  <si>
    <t>HOUSING</t>
  </si>
  <si>
    <t>1 401 432 49 03</t>
  </si>
  <si>
    <t>J90410408</t>
  </si>
  <si>
    <t>STUETZWINKEL</t>
  </si>
  <si>
    <t>90410408</t>
  </si>
  <si>
    <t>J90410413</t>
  </si>
  <si>
    <t>90410413</t>
  </si>
  <si>
    <t>J90410414N</t>
  </si>
  <si>
    <t>90410414N</t>
  </si>
  <si>
    <t>J90410415</t>
  </si>
  <si>
    <t>BLECH 3x725x956</t>
  </si>
  <si>
    <t>90410415</t>
  </si>
  <si>
    <t>J949808605</t>
  </si>
  <si>
    <t>949808605</t>
  </si>
  <si>
    <t>J949804805</t>
  </si>
  <si>
    <t>ABKANTBLECH</t>
  </si>
  <si>
    <t>949804805</t>
  </si>
  <si>
    <t>S420MC  /EN 10051</t>
  </si>
  <si>
    <t>C90411437</t>
  </si>
  <si>
    <t>BLECHZUSCHNITT 3X725X93*</t>
  </si>
  <si>
    <t>90411437</t>
  </si>
  <si>
    <t>S420MC</t>
  </si>
  <si>
    <t>C90411440</t>
  </si>
  <si>
    <t>90411440</t>
  </si>
  <si>
    <t>J90411424N</t>
  </si>
  <si>
    <t>90411424N</t>
  </si>
  <si>
    <t>4</t>
  </si>
  <si>
    <t>J90410394</t>
  </si>
  <si>
    <t>BLECH ROH 3x725x931</t>
  </si>
  <si>
    <t>90410394</t>
  </si>
  <si>
    <t>J90410396</t>
  </si>
  <si>
    <t>90410396</t>
  </si>
  <si>
    <t>J90410397N</t>
  </si>
  <si>
    <t>90410397N</t>
  </si>
  <si>
    <t>J90410389</t>
  </si>
  <si>
    <t>90410389</t>
  </si>
  <si>
    <t>X5CRNI18-10/DIN 1.4301</t>
  </si>
  <si>
    <t>C9409541</t>
  </si>
  <si>
    <t>9409541</t>
  </si>
  <si>
    <t>X5CRNI18-10</t>
  </si>
  <si>
    <t>DIN 1.4301</t>
  </si>
  <si>
    <t>Materiál</t>
  </si>
  <si>
    <t>Artikl</t>
  </si>
  <si>
    <t>Číslo výkresu</t>
  </si>
  <si>
    <t>Měrná jednotka</t>
  </si>
  <si>
    <t>ks</t>
  </si>
  <si>
    <t xml:space="preserve">Předzásoba požadované množství </t>
  </si>
  <si>
    <t>Maximální množství odběru  MJ  včetně předzásoby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</si>
  <si>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</si>
  <si>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</si>
  <si>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</si>
  <si>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</si>
  <si>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</si>
  <si>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 xml:space="preserve">VZ Nadlimitní: Pálení výkresových dílů -  část 1  - tl.0,5 - 3 </t>
  </si>
  <si>
    <t>Rámcová dohoda S322/22</t>
  </si>
  <si>
    <t>Příloha č. 2 - Technická specifikace a ceník + výkresová dokumentace</t>
  </si>
  <si>
    <t>Náklady životního cyklu v Kč bez DPH</t>
  </si>
  <si>
    <t>pokud je v KD uvedeno, pálit dle tolerančních polí normy ISO 9013 uvedených v KD</t>
  </si>
  <si>
    <t>-pokud není v KD uvedeno, kvalita řezu dle normy ISO 9013-231</t>
  </si>
  <si>
    <t>-u tl. 20mm tolerujeme drsnost řezu do Rz=100µm</t>
  </si>
  <si>
    <t>Identifikační údaje:</t>
  </si>
  <si>
    <t>IČO:</t>
  </si>
  <si>
    <t>Odhadovaný Ta čas za maximální množství v této části je 162 hod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</si>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</sst>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3" fillId="0" borderId="0" applyBorder="0" applyProtection="0"/>
  </cellStyleXfs>
  <cellXfs count="6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6" fillId="6" borderId="7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8" fillId="0" borderId="0" xfId="0" applyFont="1"/>
    <xf numFmtId="49" fontId="9" fillId="0" borderId="8" xfId="3" applyNumberFormat="1" applyFont="1" applyBorder="1" applyAlignment="1">
      <alignment horizontal="left"/>
    </xf>
    <xf numFmtId="49" fontId="10" fillId="0" borderId="0" xfId="3" applyNumberFormat="1" applyFont="1"/>
    <xf numFmtId="49" fontId="10" fillId="0" borderId="0" xfId="3" applyNumberFormat="1" applyFont="1" applyAlignment="1">
      <alignment horizontal="center"/>
    </xf>
    <xf numFmtId="49" fontId="10" fillId="0" borderId="9" xfId="3" applyNumberFormat="1" applyFont="1" applyBorder="1" applyAlignment="1">
      <alignment horizontal="left" wrapText="1"/>
    </xf>
    <xf numFmtId="49" fontId="10" fillId="0" borderId="9" xfId="3" applyNumberFormat="1" applyFont="1" applyBorder="1" applyAlignment="1">
      <alignment horizontal="left"/>
    </xf>
    <xf numFmtId="49" fontId="10" fillId="0" borderId="9" xfId="3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3" fillId="8" borderId="0" xfId="2" applyNumberFormat="1" applyFont="1" applyFill="1" applyAlignment="1">
      <alignment horizontal="left"/>
    </xf>
    <xf numFmtId="165" fontId="7" fillId="0" borderId="5" xfId="0" applyNumberFormat="1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5" fontId="7" fillId="0" borderId="18" xfId="0" applyNumberFormat="1" applyFont="1" applyBorder="1" applyAlignment="1">
      <alignment horizontal="center" vertical="center" wrapText="1"/>
    </xf>
    <xf numFmtId="165" fontId="7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5" xfId="0" applyFont="1" applyFill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165" fontId="6" fillId="10" borderId="19" xfId="0" applyNumberFormat="1" applyFont="1" applyFill="1" applyBorder="1" applyAlignment="1">
      <alignment horizontal="center" vertical="center" wrapText="1"/>
    </xf>
    <xf numFmtId="165" fontId="14" fillId="10" borderId="20" xfId="0" applyNumberFormat="1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7" fillId="9" borderId="10" xfId="0" applyFont="1" applyFill="1" applyBorder="1" applyAlignment="1" applyProtection="1">
      <alignment horizontal="center"/>
      <protection locked="0"/>
    </xf>
    <xf numFmtId="0" fontId="7" fillId="9" borderId="11" xfId="0" applyFont="1" applyFill="1" applyBorder="1" applyAlignment="1" applyProtection="1">
      <alignment horizontal="center"/>
      <protection locked="0"/>
    </xf>
    <xf numFmtId="0" fontId="7" fillId="9" borderId="12" xfId="0" applyFont="1" applyFill="1" applyBorder="1" applyAlignment="1" applyProtection="1">
      <alignment horizontal="center"/>
      <protection locked="0"/>
    </xf>
  </cellXfs>
  <cellStyles count="4">
    <cellStyle name="Normální" xfId="0" builtinId="0"/>
    <cellStyle name="Normální 2" xfId="3" xr:uid="{7720281A-7377-4716-88D1-6A18D83EF6C0}"/>
    <cellStyle name="Normální 5" xfId="1" xr:uid="{5DEF3E10-B5F8-41D9-95AC-B906CE60A026}"/>
    <cellStyle name="Normální 8" xfId="2" xr:uid="{850C1B79-8881-4DB2-AD2E-695E865B1E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8"/>
  <sheetViews>
    <sheetView tabSelected="1" topLeftCell="A100" zoomScale="80" zoomScaleNormal="80" workbookViewId="0">
      <selection activeCell="H123" sqref="H123"/>
    </sheetView>
  </sheetViews>
  <sheetFormatPr defaultRowHeight="15" x14ac:dyDescent="0.25"/>
  <cols>
    <col min="1" max="1" width="26.85546875" style="1" bestFit="1" customWidth="1"/>
    <col min="2" max="2" width="19.85546875" style="1" hidden="1" customWidth="1"/>
    <col min="3" max="3" width="18.42578125" style="1" customWidth="1"/>
    <col min="4" max="4" width="19" style="1" customWidth="1"/>
    <col min="5" max="5" width="16" style="1" customWidth="1"/>
    <col min="6" max="6" width="9.140625" style="1"/>
    <col min="7" max="7" width="10.42578125" style="1" customWidth="1"/>
    <col min="8" max="8" width="16.140625" style="1" customWidth="1"/>
    <col min="9" max="11" width="20.42578125" style="1" customWidth="1"/>
    <col min="12" max="12" width="9.140625" style="1" hidden="1" customWidth="1"/>
    <col min="13" max="13" width="9.140625" style="1"/>
    <col min="14" max="14" width="12.140625" style="1" customWidth="1"/>
    <col min="15" max="15" width="14" style="1" hidden="1" customWidth="1"/>
    <col min="16" max="16" width="9.140625" style="1" hidden="1" customWidth="1"/>
    <col min="17" max="17" width="11.140625" style="1" hidden="1" customWidth="1"/>
    <col min="18" max="18" width="29.7109375" style="1" customWidth="1"/>
    <col min="19" max="19" width="16.5703125" style="1" customWidth="1"/>
    <col min="20" max="20" width="17.7109375" style="1" customWidth="1"/>
    <col min="21" max="21" width="13.140625" style="1" customWidth="1"/>
    <col min="22" max="22" width="9.140625" style="1"/>
    <col min="23" max="23" width="15.42578125" style="1" customWidth="1"/>
    <col min="24" max="24" width="23" style="1" customWidth="1"/>
    <col min="25" max="16384" width="9.140625" style="1"/>
  </cols>
  <sheetData>
    <row r="1" spans="1:24" x14ac:dyDescent="0.25">
      <c r="A1" s="36" t="s">
        <v>372</v>
      </c>
      <c r="B1" s="3"/>
      <c r="C1" s="36"/>
      <c r="D1" s="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4" x14ac:dyDescent="0.25">
      <c r="A2" s="36" t="s">
        <v>373</v>
      </c>
      <c r="B2" s="3"/>
      <c r="C2" s="36"/>
      <c r="D2" s="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4" x14ac:dyDescent="0.25">
      <c r="A3" s="36" t="s">
        <v>374</v>
      </c>
      <c r="B3" s="3"/>
      <c r="C3" s="36"/>
      <c r="D3" s="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ht="15.75" thickBot="1" x14ac:dyDescent="0.3">
      <c r="A4" s="34"/>
      <c r="B4" s="33"/>
      <c r="C4" s="33"/>
      <c r="D4" s="33"/>
      <c r="E4" s="33"/>
      <c r="F4" s="33"/>
      <c r="G4" s="33"/>
      <c r="H4" s="33"/>
      <c r="I4" s="4"/>
      <c r="J4" s="4"/>
      <c r="K4" s="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</row>
    <row r="5" spans="1:24" ht="88.5" customHeight="1" thickBot="1" x14ac:dyDescent="0.3">
      <c r="A5" s="5" t="s">
        <v>360</v>
      </c>
      <c r="B5" s="39" t="s">
        <v>1</v>
      </c>
      <c r="C5" s="6" t="s">
        <v>361</v>
      </c>
      <c r="D5" s="6" t="s">
        <v>0</v>
      </c>
      <c r="E5" s="6" t="s">
        <v>362</v>
      </c>
      <c r="F5" s="6" t="s">
        <v>2</v>
      </c>
      <c r="G5" s="6" t="s">
        <v>20</v>
      </c>
      <c r="H5" s="6" t="s">
        <v>3</v>
      </c>
      <c r="I5" s="6" t="s">
        <v>21</v>
      </c>
      <c r="J5" s="6" t="s">
        <v>22</v>
      </c>
      <c r="K5" s="6" t="s">
        <v>23</v>
      </c>
      <c r="L5" s="6" t="s">
        <v>4</v>
      </c>
      <c r="M5" s="6" t="s">
        <v>363</v>
      </c>
      <c r="N5" s="9" t="s">
        <v>365</v>
      </c>
      <c r="O5" s="7" t="s">
        <v>5</v>
      </c>
      <c r="P5" s="8" t="s">
        <v>6</v>
      </c>
      <c r="Q5" s="40" t="s">
        <v>7</v>
      </c>
      <c r="R5" s="9" t="s">
        <v>8</v>
      </c>
      <c r="S5" s="9" t="s">
        <v>366</v>
      </c>
      <c r="T5" s="9" t="s">
        <v>367</v>
      </c>
      <c r="U5" s="9" t="s">
        <v>368</v>
      </c>
      <c r="V5" s="9" t="s">
        <v>369</v>
      </c>
      <c r="W5" s="9" t="s">
        <v>370</v>
      </c>
      <c r="X5" s="10" t="s">
        <v>371</v>
      </c>
    </row>
    <row r="6" spans="1:24" ht="38.25" x14ac:dyDescent="0.25">
      <c r="A6" s="41" t="s">
        <v>9</v>
      </c>
      <c r="B6" s="38" t="s">
        <v>10</v>
      </c>
      <c r="C6" s="13" t="s">
        <v>11</v>
      </c>
      <c r="D6" s="14" t="s">
        <v>12</v>
      </c>
      <c r="E6" s="13" t="s">
        <v>13</v>
      </c>
      <c r="F6" s="15" t="s">
        <v>14</v>
      </c>
      <c r="G6" s="15" t="s">
        <v>15</v>
      </c>
      <c r="H6" s="15" t="s">
        <v>16</v>
      </c>
      <c r="I6" s="15"/>
      <c r="J6" s="15"/>
      <c r="K6" s="15"/>
      <c r="L6" s="14">
        <v>2.3E-3</v>
      </c>
      <c r="M6" s="14" t="s">
        <v>364</v>
      </c>
      <c r="N6" s="14">
        <v>15</v>
      </c>
      <c r="O6" s="16">
        <v>3.4500000000000003E-2</v>
      </c>
      <c r="P6" s="14">
        <v>75</v>
      </c>
      <c r="Q6" s="17">
        <v>0.17249999999999999</v>
      </c>
      <c r="R6" s="18" t="s">
        <v>24</v>
      </c>
      <c r="S6" s="18">
        <f t="shared" ref="S6:S37" si="0">P6+N6</f>
        <v>90</v>
      </c>
      <c r="T6" s="50"/>
      <c r="U6" s="51"/>
      <c r="V6" s="18">
        <v>29.7</v>
      </c>
      <c r="W6" s="37">
        <f>T6*S6</f>
        <v>0</v>
      </c>
      <c r="X6" s="42">
        <f>W6+(2*V6*U6)</f>
        <v>0</v>
      </c>
    </row>
    <row r="7" spans="1:24" ht="38.25" x14ac:dyDescent="0.25">
      <c r="A7" s="43" t="s">
        <v>9</v>
      </c>
      <c r="B7" s="12" t="s">
        <v>10</v>
      </c>
      <c r="C7" s="19" t="s">
        <v>17</v>
      </c>
      <c r="D7" s="11" t="s">
        <v>18</v>
      </c>
      <c r="E7" s="19" t="s">
        <v>19</v>
      </c>
      <c r="F7" s="20" t="s">
        <v>14</v>
      </c>
      <c r="G7" s="20" t="s">
        <v>15</v>
      </c>
      <c r="H7" s="20" t="s">
        <v>16</v>
      </c>
      <c r="I7" s="20"/>
      <c r="J7" s="20"/>
      <c r="K7" s="20"/>
      <c r="L7" s="11">
        <v>5.4000000000000003E-3</v>
      </c>
      <c r="M7" s="11" t="s">
        <v>364</v>
      </c>
      <c r="N7" s="11">
        <v>18</v>
      </c>
      <c r="O7" s="21">
        <v>9.7200000000000009E-2</v>
      </c>
      <c r="P7" s="11">
        <v>90</v>
      </c>
      <c r="Q7" s="22">
        <v>0.48600000000000004</v>
      </c>
      <c r="R7" s="23" t="s">
        <v>24</v>
      </c>
      <c r="S7" s="23">
        <f t="shared" si="0"/>
        <v>108</v>
      </c>
      <c r="T7" s="50"/>
      <c r="U7" s="51"/>
      <c r="V7" s="23">
        <v>29.7</v>
      </c>
      <c r="W7" s="37">
        <f t="shared" ref="W7:W70" si="1">T7*S7</f>
        <v>0</v>
      </c>
      <c r="X7" s="42">
        <f t="shared" ref="X7:X70" si="2">W7+(2*V7*U7)</f>
        <v>0</v>
      </c>
    </row>
    <row r="8" spans="1:24" ht="38.25" x14ac:dyDescent="0.25">
      <c r="A8" s="43" t="s">
        <v>25</v>
      </c>
      <c r="B8" s="12" t="s">
        <v>26</v>
      </c>
      <c r="C8" s="11" t="s">
        <v>27</v>
      </c>
      <c r="D8" s="11" t="s">
        <v>28</v>
      </c>
      <c r="E8" s="11" t="s">
        <v>29</v>
      </c>
      <c r="F8" s="20" t="s">
        <v>30</v>
      </c>
      <c r="G8" s="20" t="s">
        <v>31</v>
      </c>
      <c r="H8" s="20" t="s">
        <v>32</v>
      </c>
      <c r="I8" s="20"/>
      <c r="J8" s="20"/>
      <c r="K8" s="20"/>
      <c r="L8" s="11">
        <v>5.3E-3</v>
      </c>
      <c r="M8" s="11" t="s">
        <v>364</v>
      </c>
      <c r="N8" s="11">
        <v>2</v>
      </c>
      <c r="O8" s="21">
        <v>1.06E-2</v>
      </c>
      <c r="P8" s="11">
        <v>12</v>
      </c>
      <c r="Q8" s="21">
        <v>6.3600000000000004E-2</v>
      </c>
      <c r="R8" s="23" t="s">
        <v>24</v>
      </c>
      <c r="S8" s="23">
        <f t="shared" si="0"/>
        <v>14</v>
      </c>
      <c r="T8" s="50"/>
      <c r="U8" s="51"/>
      <c r="V8" s="23">
        <v>29.7</v>
      </c>
      <c r="W8" s="37">
        <f t="shared" si="1"/>
        <v>0</v>
      </c>
      <c r="X8" s="42">
        <f t="shared" si="2"/>
        <v>0</v>
      </c>
    </row>
    <row r="9" spans="1:24" ht="38.25" x14ac:dyDescent="0.25">
      <c r="A9" s="43" t="s">
        <v>25</v>
      </c>
      <c r="B9" s="12" t="s">
        <v>26</v>
      </c>
      <c r="C9" s="11" t="s">
        <v>33</v>
      </c>
      <c r="D9" s="11" t="s">
        <v>28</v>
      </c>
      <c r="E9" s="11" t="s">
        <v>34</v>
      </c>
      <c r="F9" s="20" t="s">
        <v>35</v>
      </c>
      <c r="G9" s="20" t="s">
        <v>31</v>
      </c>
      <c r="H9" s="20" t="s">
        <v>32</v>
      </c>
      <c r="I9" s="20"/>
      <c r="J9" s="20"/>
      <c r="K9" s="20"/>
      <c r="L9" s="11">
        <v>5.3E-3</v>
      </c>
      <c r="M9" s="11" t="s">
        <v>364</v>
      </c>
      <c r="N9" s="11">
        <v>2</v>
      </c>
      <c r="O9" s="21">
        <v>1.06E-2</v>
      </c>
      <c r="P9" s="11">
        <v>12</v>
      </c>
      <c r="Q9" s="21">
        <v>6.3600000000000004E-2</v>
      </c>
      <c r="R9" s="23" t="s">
        <v>24</v>
      </c>
      <c r="S9" s="23">
        <f t="shared" si="0"/>
        <v>14</v>
      </c>
      <c r="T9" s="50"/>
      <c r="U9" s="51"/>
      <c r="V9" s="23">
        <v>29.7</v>
      </c>
      <c r="W9" s="37">
        <f t="shared" si="1"/>
        <v>0</v>
      </c>
      <c r="X9" s="42">
        <f t="shared" si="2"/>
        <v>0</v>
      </c>
    </row>
    <row r="10" spans="1:24" ht="38.25" x14ac:dyDescent="0.25">
      <c r="A10" s="43" t="s">
        <v>25</v>
      </c>
      <c r="B10" s="12" t="s">
        <v>26</v>
      </c>
      <c r="C10" s="11" t="s">
        <v>36</v>
      </c>
      <c r="D10" s="11" t="s">
        <v>37</v>
      </c>
      <c r="E10" s="11" t="s">
        <v>38</v>
      </c>
      <c r="F10" s="20" t="s">
        <v>14</v>
      </c>
      <c r="G10" s="20" t="s">
        <v>31</v>
      </c>
      <c r="H10" s="20" t="s">
        <v>32</v>
      </c>
      <c r="I10" s="20"/>
      <c r="J10" s="20"/>
      <c r="K10" s="20"/>
      <c r="L10" s="11">
        <v>3.0999999999999999E-3</v>
      </c>
      <c r="M10" s="11" t="s">
        <v>364</v>
      </c>
      <c r="N10" s="11">
        <v>2</v>
      </c>
      <c r="O10" s="21">
        <v>6.1999999999999998E-3</v>
      </c>
      <c r="P10" s="11">
        <v>12</v>
      </c>
      <c r="Q10" s="21">
        <v>3.7199999999999997E-2</v>
      </c>
      <c r="R10" s="23" t="s">
        <v>24</v>
      </c>
      <c r="S10" s="23">
        <f t="shared" si="0"/>
        <v>14</v>
      </c>
      <c r="T10" s="50"/>
      <c r="U10" s="51"/>
      <c r="V10" s="23">
        <v>29.7</v>
      </c>
      <c r="W10" s="37">
        <f t="shared" si="1"/>
        <v>0</v>
      </c>
      <c r="X10" s="42">
        <f t="shared" si="2"/>
        <v>0</v>
      </c>
    </row>
    <row r="11" spans="1:24" ht="38.25" x14ac:dyDescent="0.25">
      <c r="A11" s="43" t="s">
        <v>25</v>
      </c>
      <c r="B11" s="12" t="s">
        <v>26</v>
      </c>
      <c r="C11" s="11" t="s">
        <v>39</v>
      </c>
      <c r="D11" s="11" t="s">
        <v>40</v>
      </c>
      <c r="E11" s="11" t="s">
        <v>41</v>
      </c>
      <c r="F11" s="20" t="s">
        <v>14</v>
      </c>
      <c r="G11" s="20" t="s">
        <v>31</v>
      </c>
      <c r="H11" s="20" t="s">
        <v>32</v>
      </c>
      <c r="I11" s="20"/>
      <c r="J11" s="20"/>
      <c r="K11" s="20"/>
      <c r="L11" s="11">
        <v>4.7000000000000002E-3</v>
      </c>
      <c r="M11" s="11" t="s">
        <v>364</v>
      </c>
      <c r="N11" s="11">
        <v>4</v>
      </c>
      <c r="O11" s="21">
        <v>1.8800000000000001E-2</v>
      </c>
      <c r="P11" s="11">
        <v>22</v>
      </c>
      <c r="Q11" s="21">
        <v>0.10340000000000001</v>
      </c>
      <c r="R11" s="23" t="s">
        <v>24</v>
      </c>
      <c r="S11" s="23">
        <f t="shared" si="0"/>
        <v>26</v>
      </c>
      <c r="T11" s="50"/>
      <c r="U11" s="51"/>
      <c r="V11" s="23">
        <v>29.7</v>
      </c>
      <c r="W11" s="37">
        <f t="shared" si="1"/>
        <v>0</v>
      </c>
      <c r="X11" s="42">
        <f t="shared" si="2"/>
        <v>0</v>
      </c>
    </row>
    <row r="12" spans="1:24" ht="38.25" x14ac:dyDescent="0.25">
      <c r="A12" s="43" t="s">
        <v>25</v>
      </c>
      <c r="B12" s="12" t="s">
        <v>26</v>
      </c>
      <c r="C12" s="11" t="s">
        <v>42</v>
      </c>
      <c r="D12" s="11" t="s">
        <v>40</v>
      </c>
      <c r="E12" s="11" t="s">
        <v>43</v>
      </c>
      <c r="F12" s="20" t="s">
        <v>14</v>
      </c>
      <c r="G12" s="20" t="s">
        <v>31</v>
      </c>
      <c r="H12" s="20" t="s">
        <v>32</v>
      </c>
      <c r="I12" s="20"/>
      <c r="J12" s="20"/>
      <c r="K12" s="20"/>
      <c r="L12" s="11">
        <v>4.4999999999999997E-3</v>
      </c>
      <c r="M12" s="11" t="s">
        <v>364</v>
      </c>
      <c r="N12" s="11">
        <v>6</v>
      </c>
      <c r="O12" s="21">
        <v>2.6999999999999996E-2</v>
      </c>
      <c r="P12" s="11">
        <v>30</v>
      </c>
      <c r="Q12" s="21">
        <v>0.13499999999999998</v>
      </c>
      <c r="R12" s="23" t="s">
        <v>24</v>
      </c>
      <c r="S12" s="23">
        <f t="shared" si="0"/>
        <v>36</v>
      </c>
      <c r="T12" s="50"/>
      <c r="U12" s="51"/>
      <c r="V12" s="23">
        <v>29.7</v>
      </c>
      <c r="W12" s="37">
        <f t="shared" si="1"/>
        <v>0</v>
      </c>
      <c r="X12" s="42">
        <f t="shared" si="2"/>
        <v>0</v>
      </c>
    </row>
    <row r="13" spans="1:24" ht="38.25" x14ac:dyDescent="0.25">
      <c r="A13" s="43" t="s">
        <v>25</v>
      </c>
      <c r="B13" s="12" t="s">
        <v>26</v>
      </c>
      <c r="C13" s="11" t="s">
        <v>44</v>
      </c>
      <c r="D13" s="11" t="s">
        <v>45</v>
      </c>
      <c r="E13" s="11" t="s">
        <v>46</v>
      </c>
      <c r="F13" s="20" t="s">
        <v>47</v>
      </c>
      <c r="G13" s="20" t="s">
        <v>31</v>
      </c>
      <c r="H13" s="20" t="s">
        <v>32</v>
      </c>
      <c r="I13" s="20"/>
      <c r="J13" s="20"/>
      <c r="K13" s="20"/>
      <c r="L13" s="11">
        <v>4.4999999999999997E-3</v>
      </c>
      <c r="M13" s="11" t="s">
        <v>364</v>
      </c>
      <c r="N13" s="11">
        <v>6</v>
      </c>
      <c r="O13" s="21">
        <v>2.6999999999999996E-2</v>
      </c>
      <c r="P13" s="11">
        <v>30</v>
      </c>
      <c r="Q13" s="21">
        <v>0.13499999999999998</v>
      </c>
      <c r="R13" s="23" t="s">
        <v>24</v>
      </c>
      <c r="S13" s="23">
        <f t="shared" si="0"/>
        <v>36</v>
      </c>
      <c r="T13" s="50"/>
      <c r="U13" s="51"/>
      <c r="V13" s="23">
        <v>29.7</v>
      </c>
      <c r="W13" s="37">
        <f t="shared" si="1"/>
        <v>0</v>
      </c>
      <c r="X13" s="42">
        <f t="shared" si="2"/>
        <v>0</v>
      </c>
    </row>
    <row r="14" spans="1:24" ht="38.25" x14ac:dyDescent="0.25">
      <c r="A14" s="43" t="s">
        <v>25</v>
      </c>
      <c r="B14" s="12" t="s">
        <v>26</v>
      </c>
      <c r="C14" s="11" t="s">
        <v>48</v>
      </c>
      <c r="D14" s="11" t="s">
        <v>49</v>
      </c>
      <c r="E14" s="11" t="s">
        <v>50</v>
      </c>
      <c r="F14" s="20" t="s">
        <v>47</v>
      </c>
      <c r="G14" s="20" t="s">
        <v>31</v>
      </c>
      <c r="H14" s="20" t="s">
        <v>32</v>
      </c>
      <c r="I14" s="20"/>
      <c r="J14" s="20"/>
      <c r="K14" s="20"/>
      <c r="L14" s="11">
        <v>4.4999999999999997E-3</v>
      </c>
      <c r="M14" s="11" t="s">
        <v>364</v>
      </c>
      <c r="N14" s="11">
        <v>6</v>
      </c>
      <c r="O14" s="21">
        <v>2.6999999999999996E-2</v>
      </c>
      <c r="P14" s="11">
        <v>30</v>
      </c>
      <c r="Q14" s="21">
        <v>0.13499999999999998</v>
      </c>
      <c r="R14" s="23" t="s">
        <v>24</v>
      </c>
      <c r="S14" s="23">
        <f t="shared" si="0"/>
        <v>36</v>
      </c>
      <c r="T14" s="50"/>
      <c r="U14" s="51"/>
      <c r="V14" s="23">
        <v>29.7</v>
      </c>
      <c r="W14" s="37">
        <f t="shared" si="1"/>
        <v>0</v>
      </c>
      <c r="X14" s="42">
        <f t="shared" si="2"/>
        <v>0</v>
      </c>
    </row>
    <row r="15" spans="1:24" ht="38.25" x14ac:dyDescent="0.25">
      <c r="A15" s="43" t="s">
        <v>25</v>
      </c>
      <c r="B15" s="12" t="s">
        <v>26</v>
      </c>
      <c r="C15" s="11" t="s">
        <v>51</v>
      </c>
      <c r="D15" s="11" t="s">
        <v>45</v>
      </c>
      <c r="E15" s="11" t="s">
        <v>52</v>
      </c>
      <c r="F15" s="20" t="s">
        <v>53</v>
      </c>
      <c r="G15" s="20" t="s">
        <v>31</v>
      </c>
      <c r="H15" s="20" t="s">
        <v>32</v>
      </c>
      <c r="I15" s="20"/>
      <c r="J15" s="20"/>
      <c r="K15" s="20"/>
      <c r="L15" s="11">
        <v>2.3E-3</v>
      </c>
      <c r="M15" s="11" t="s">
        <v>364</v>
      </c>
      <c r="N15" s="11">
        <v>12</v>
      </c>
      <c r="O15" s="21">
        <v>2.76E-2</v>
      </c>
      <c r="P15" s="11">
        <v>60</v>
      </c>
      <c r="Q15" s="21">
        <v>0.13800000000000001</v>
      </c>
      <c r="R15" s="23" t="s">
        <v>24</v>
      </c>
      <c r="S15" s="23">
        <f t="shared" si="0"/>
        <v>72</v>
      </c>
      <c r="T15" s="50"/>
      <c r="U15" s="51"/>
      <c r="V15" s="23">
        <v>29.7</v>
      </c>
      <c r="W15" s="37">
        <f t="shared" si="1"/>
        <v>0</v>
      </c>
      <c r="X15" s="42">
        <f t="shared" si="2"/>
        <v>0</v>
      </c>
    </row>
    <row r="16" spans="1:24" ht="38.25" x14ac:dyDescent="0.25">
      <c r="A16" s="43" t="s">
        <v>25</v>
      </c>
      <c r="B16" s="12" t="s">
        <v>26</v>
      </c>
      <c r="C16" s="11" t="s">
        <v>54</v>
      </c>
      <c r="D16" s="11" t="s">
        <v>55</v>
      </c>
      <c r="E16" s="11" t="s">
        <v>56</v>
      </c>
      <c r="F16" s="20" t="s">
        <v>14</v>
      </c>
      <c r="G16" s="20" t="s">
        <v>31</v>
      </c>
      <c r="H16" s="20" t="s">
        <v>32</v>
      </c>
      <c r="I16" s="20"/>
      <c r="J16" s="20"/>
      <c r="K16" s="20"/>
      <c r="L16" s="11">
        <v>1.6000000000000001E-3</v>
      </c>
      <c r="M16" s="11" t="s">
        <v>364</v>
      </c>
      <c r="N16" s="11">
        <v>12</v>
      </c>
      <c r="O16" s="21">
        <v>1.9200000000000002E-2</v>
      </c>
      <c r="P16" s="11">
        <v>60</v>
      </c>
      <c r="Q16" s="21">
        <v>9.6000000000000002E-2</v>
      </c>
      <c r="R16" s="23" t="s">
        <v>24</v>
      </c>
      <c r="S16" s="23">
        <f t="shared" si="0"/>
        <v>72</v>
      </c>
      <c r="T16" s="50"/>
      <c r="U16" s="51"/>
      <c r="V16" s="23">
        <v>29.7</v>
      </c>
      <c r="W16" s="37">
        <f t="shared" si="1"/>
        <v>0</v>
      </c>
      <c r="X16" s="42">
        <f t="shared" si="2"/>
        <v>0</v>
      </c>
    </row>
    <row r="17" spans="1:24" ht="38.25" x14ac:dyDescent="0.25">
      <c r="A17" s="43" t="s">
        <v>25</v>
      </c>
      <c r="B17" s="12" t="s">
        <v>26</v>
      </c>
      <c r="C17" s="11" t="s">
        <v>57</v>
      </c>
      <c r="D17" s="11" t="s">
        <v>55</v>
      </c>
      <c r="E17" s="11" t="s">
        <v>58</v>
      </c>
      <c r="F17" s="20" t="s">
        <v>14</v>
      </c>
      <c r="G17" s="20" t="s">
        <v>31</v>
      </c>
      <c r="H17" s="20" t="s">
        <v>32</v>
      </c>
      <c r="I17" s="20"/>
      <c r="J17" s="20"/>
      <c r="K17" s="20"/>
      <c r="L17" s="11">
        <v>3.0999999999999999E-3</v>
      </c>
      <c r="M17" s="11" t="s">
        <v>364</v>
      </c>
      <c r="N17" s="11">
        <v>24</v>
      </c>
      <c r="O17" s="21">
        <v>7.4399999999999994E-2</v>
      </c>
      <c r="P17" s="11">
        <v>120</v>
      </c>
      <c r="Q17" s="21">
        <v>0.372</v>
      </c>
      <c r="R17" s="23" t="s">
        <v>24</v>
      </c>
      <c r="S17" s="23">
        <f t="shared" si="0"/>
        <v>144</v>
      </c>
      <c r="T17" s="50"/>
      <c r="U17" s="51"/>
      <c r="V17" s="23">
        <v>29.7</v>
      </c>
      <c r="W17" s="37">
        <f t="shared" si="1"/>
        <v>0</v>
      </c>
      <c r="X17" s="42">
        <f t="shared" si="2"/>
        <v>0</v>
      </c>
    </row>
    <row r="18" spans="1:24" ht="38.25" x14ac:dyDescent="0.25">
      <c r="A18" s="43" t="s">
        <v>59</v>
      </c>
      <c r="B18" s="12" t="s">
        <v>60</v>
      </c>
      <c r="C18" s="11" t="s">
        <v>61</v>
      </c>
      <c r="D18" s="11" t="s">
        <v>62</v>
      </c>
      <c r="E18" s="11" t="s">
        <v>63</v>
      </c>
      <c r="F18" s="20" t="s">
        <v>14</v>
      </c>
      <c r="G18" s="20" t="s">
        <v>64</v>
      </c>
      <c r="H18" s="20" t="s">
        <v>16</v>
      </c>
      <c r="I18" s="20" t="s">
        <v>65</v>
      </c>
      <c r="J18" s="20" t="s">
        <v>66</v>
      </c>
      <c r="K18" s="20"/>
      <c r="L18" s="11">
        <v>5.4000000000000003E-3</v>
      </c>
      <c r="M18" s="11" t="s">
        <v>364</v>
      </c>
      <c r="N18" s="11">
        <v>36</v>
      </c>
      <c r="O18" s="21">
        <v>0.19440000000000002</v>
      </c>
      <c r="P18" s="11">
        <v>180</v>
      </c>
      <c r="Q18" s="21">
        <v>0.97200000000000009</v>
      </c>
      <c r="R18" s="23" t="s">
        <v>24</v>
      </c>
      <c r="S18" s="23">
        <f>P18+N18</f>
        <v>216</v>
      </c>
      <c r="T18" s="50"/>
      <c r="U18" s="51"/>
      <c r="V18" s="23">
        <v>29.7</v>
      </c>
      <c r="W18" s="37">
        <f t="shared" si="1"/>
        <v>0</v>
      </c>
      <c r="X18" s="42">
        <f t="shared" si="2"/>
        <v>0</v>
      </c>
    </row>
    <row r="19" spans="1:24" ht="38.25" x14ac:dyDescent="0.25">
      <c r="A19" s="43" t="s">
        <v>67</v>
      </c>
      <c r="B19" s="12" t="s">
        <v>68</v>
      </c>
      <c r="C19" s="11" t="s">
        <v>69</v>
      </c>
      <c r="D19" s="11" t="s">
        <v>70</v>
      </c>
      <c r="E19" s="11">
        <v>2322771</v>
      </c>
      <c r="F19" s="20" t="s">
        <v>30</v>
      </c>
      <c r="G19" s="20" t="s">
        <v>31</v>
      </c>
      <c r="H19" s="20" t="s">
        <v>71</v>
      </c>
      <c r="I19" s="20" t="s">
        <v>72</v>
      </c>
      <c r="J19" s="20" t="s">
        <v>73</v>
      </c>
      <c r="K19" s="20" t="s">
        <v>74</v>
      </c>
      <c r="L19" s="11">
        <v>1.24E-2</v>
      </c>
      <c r="M19" s="11" t="s">
        <v>364</v>
      </c>
      <c r="N19" s="11">
        <v>6</v>
      </c>
      <c r="O19" s="21">
        <v>7.4399999999999994E-2</v>
      </c>
      <c r="P19" s="11">
        <v>12</v>
      </c>
      <c r="Q19" s="21">
        <v>0.14879999999999999</v>
      </c>
      <c r="R19" s="23" t="s">
        <v>24</v>
      </c>
      <c r="S19" s="23">
        <f t="shared" si="0"/>
        <v>18</v>
      </c>
      <c r="T19" s="50"/>
      <c r="U19" s="51"/>
      <c r="V19" s="23">
        <v>29.7</v>
      </c>
      <c r="W19" s="37">
        <f t="shared" si="1"/>
        <v>0</v>
      </c>
      <c r="X19" s="42">
        <f t="shared" si="2"/>
        <v>0</v>
      </c>
    </row>
    <row r="20" spans="1:24" ht="38.25" x14ac:dyDescent="0.25">
      <c r="A20" s="43" t="s">
        <v>67</v>
      </c>
      <c r="B20" s="12" t="s">
        <v>68</v>
      </c>
      <c r="C20" s="11" t="s">
        <v>75</v>
      </c>
      <c r="D20" s="11" t="s">
        <v>70</v>
      </c>
      <c r="E20" s="11" t="s">
        <v>76</v>
      </c>
      <c r="F20" s="20" t="s">
        <v>30</v>
      </c>
      <c r="G20" s="20" t="s">
        <v>31</v>
      </c>
      <c r="H20" s="20" t="s">
        <v>71</v>
      </c>
      <c r="I20" s="20" t="s">
        <v>72</v>
      </c>
      <c r="J20" s="20" t="s">
        <v>73</v>
      </c>
      <c r="K20" s="20" t="s">
        <v>74</v>
      </c>
      <c r="L20" s="11">
        <v>1.24E-2</v>
      </c>
      <c r="M20" s="11" t="s">
        <v>364</v>
      </c>
      <c r="N20" s="11">
        <v>6</v>
      </c>
      <c r="O20" s="21">
        <v>7.4399999999999994E-2</v>
      </c>
      <c r="P20" s="11">
        <v>12</v>
      </c>
      <c r="Q20" s="21">
        <v>0.14879999999999999</v>
      </c>
      <c r="R20" s="23" t="s">
        <v>24</v>
      </c>
      <c r="S20" s="23">
        <f t="shared" si="0"/>
        <v>18</v>
      </c>
      <c r="T20" s="50"/>
      <c r="U20" s="51"/>
      <c r="V20" s="23">
        <v>29.7</v>
      </c>
      <c r="W20" s="37">
        <f t="shared" si="1"/>
        <v>0</v>
      </c>
      <c r="X20" s="42">
        <f t="shared" si="2"/>
        <v>0</v>
      </c>
    </row>
    <row r="21" spans="1:24" ht="38.25" x14ac:dyDescent="0.25">
      <c r="A21" s="43" t="s">
        <v>67</v>
      </c>
      <c r="B21" s="12" t="s">
        <v>68</v>
      </c>
      <c r="C21" s="11" t="s">
        <v>77</v>
      </c>
      <c r="D21" s="11" t="s">
        <v>70</v>
      </c>
      <c r="E21" s="11" t="s">
        <v>78</v>
      </c>
      <c r="F21" s="20" t="s">
        <v>35</v>
      </c>
      <c r="G21" s="20" t="s">
        <v>31</v>
      </c>
      <c r="H21" s="20" t="s">
        <v>71</v>
      </c>
      <c r="I21" s="20" t="s">
        <v>72</v>
      </c>
      <c r="J21" s="20" t="s">
        <v>73</v>
      </c>
      <c r="K21" s="20" t="s">
        <v>74</v>
      </c>
      <c r="L21" s="11">
        <v>3.4599999999999999E-2</v>
      </c>
      <c r="M21" s="11" t="s">
        <v>364</v>
      </c>
      <c r="N21" s="11">
        <v>6</v>
      </c>
      <c r="O21" s="21">
        <v>0.20760000000000001</v>
      </c>
      <c r="P21" s="11">
        <v>12</v>
      </c>
      <c r="Q21" s="21">
        <v>0.41520000000000001</v>
      </c>
      <c r="R21" s="23" t="s">
        <v>24</v>
      </c>
      <c r="S21" s="23">
        <f t="shared" si="0"/>
        <v>18</v>
      </c>
      <c r="T21" s="50"/>
      <c r="U21" s="51"/>
      <c r="V21" s="23">
        <v>29.7</v>
      </c>
      <c r="W21" s="37">
        <f t="shared" si="1"/>
        <v>0</v>
      </c>
      <c r="X21" s="42">
        <f t="shared" si="2"/>
        <v>0</v>
      </c>
    </row>
    <row r="22" spans="1:24" ht="38.25" x14ac:dyDescent="0.25">
      <c r="A22" s="43" t="s">
        <v>67</v>
      </c>
      <c r="B22" s="12" t="s">
        <v>68</v>
      </c>
      <c r="C22" s="11" t="s">
        <v>79</v>
      </c>
      <c r="D22" s="11" t="s">
        <v>70</v>
      </c>
      <c r="E22" s="11" t="s">
        <v>80</v>
      </c>
      <c r="F22" s="20" t="s">
        <v>30</v>
      </c>
      <c r="G22" s="20" t="s">
        <v>31</v>
      </c>
      <c r="H22" s="20" t="s">
        <v>71</v>
      </c>
      <c r="I22" s="20" t="s">
        <v>72</v>
      </c>
      <c r="J22" s="20" t="s">
        <v>73</v>
      </c>
      <c r="K22" s="20" t="s">
        <v>74</v>
      </c>
      <c r="L22" s="11">
        <v>1.7100000000000001E-2</v>
      </c>
      <c r="M22" s="11" t="s">
        <v>364</v>
      </c>
      <c r="N22" s="11">
        <v>6</v>
      </c>
      <c r="O22" s="21">
        <v>0.1026</v>
      </c>
      <c r="P22" s="11">
        <v>12</v>
      </c>
      <c r="Q22" s="21">
        <v>0.20519999999999999</v>
      </c>
      <c r="R22" s="23" t="s">
        <v>24</v>
      </c>
      <c r="S22" s="23">
        <f t="shared" si="0"/>
        <v>18</v>
      </c>
      <c r="T22" s="50"/>
      <c r="U22" s="51"/>
      <c r="V22" s="23">
        <v>29.7</v>
      </c>
      <c r="W22" s="37">
        <f t="shared" si="1"/>
        <v>0</v>
      </c>
      <c r="X22" s="42">
        <f t="shared" si="2"/>
        <v>0</v>
      </c>
    </row>
    <row r="23" spans="1:24" ht="38.25" x14ac:dyDescent="0.25">
      <c r="A23" s="43" t="s">
        <v>67</v>
      </c>
      <c r="B23" s="12" t="s">
        <v>68</v>
      </c>
      <c r="C23" s="24" t="s">
        <v>81</v>
      </c>
      <c r="D23" s="11" t="s">
        <v>70</v>
      </c>
      <c r="E23" s="11" t="s">
        <v>82</v>
      </c>
      <c r="F23" s="20">
        <v>2</v>
      </c>
      <c r="G23" s="20" t="s">
        <v>31</v>
      </c>
      <c r="H23" s="20" t="s">
        <v>71</v>
      </c>
      <c r="I23" s="20" t="s">
        <v>72</v>
      </c>
      <c r="J23" s="20" t="s">
        <v>73</v>
      </c>
      <c r="K23" s="20" t="s">
        <v>74</v>
      </c>
      <c r="L23" s="11">
        <v>2.3300000000000001E-2</v>
      </c>
      <c r="M23" s="11" t="s">
        <v>364</v>
      </c>
      <c r="N23" s="11">
        <v>6</v>
      </c>
      <c r="O23" s="21">
        <v>0.13980000000000001</v>
      </c>
      <c r="P23" s="11">
        <v>12</v>
      </c>
      <c r="Q23" s="21">
        <v>0.27960000000000002</v>
      </c>
      <c r="R23" s="23" t="s">
        <v>24</v>
      </c>
      <c r="S23" s="23">
        <f t="shared" si="0"/>
        <v>18</v>
      </c>
      <c r="T23" s="50"/>
      <c r="U23" s="51"/>
      <c r="V23" s="23">
        <v>29.7</v>
      </c>
      <c r="W23" s="37">
        <f t="shared" si="1"/>
        <v>0</v>
      </c>
      <c r="X23" s="42">
        <f t="shared" si="2"/>
        <v>0</v>
      </c>
    </row>
    <row r="24" spans="1:24" ht="38.25" x14ac:dyDescent="0.25">
      <c r="A24" s="43" t="s">
        <v>67</v>
      </c>
      <c r="B24" s="12" t="s">
        <v>68</v>
      </c>
      <c r="C24" s="11" t="s">
        <v>83</v>
      </c>
      <c r="D24" s="11" t="s">
        <v>70</v>
      </c>
      <c r="E24" s="11" t="s">
        <v>84</v>
      </c>
      <c r="F24" s="20" t="s">
        <v>14</v>
      </c>
      <c r="G24" s="20" t="s">
        <v>31</v>
      </c>
      <c r="H24" s="20" t="s">
        <v>71</v>
      </c>
      <c r="I24" s="20" t="s">
        <v>72</v>
      </c>
      <c r="J24" s="20" t="s">
        <v>73</v>
      </c>
      <c r="K24" s="20" t="s">
        <v>74</v>
      </c>
      <c r="L24" s="11">
        <v>1.24E-2</v>
      </c>
      <c r="M24" s="11" t="s">
        <v>364</v>
      </c>
      <c r="N24" s="11">
        <v>6</v>
      </c>
      <c r="O24" s="21">
        <v>7.4399999999999994E-2</v>
      </c>
      <c r="P24" s="11">
        <v>12</v>
      </c>
      <c r="Q24" s="21">
        <v>0.14879999999999999</v>
      </c>
      <c r="R24" s="23" t="s">
        <v>24</v>
      </c>
      <c r="S24" s="23">
        <f t="shared" si="0"/>
        <v>18</v>
      </c>
      <c r="T24" s="50"/>
      <c r="U24" s="51"/>
      <c r="V24" s="23">
        <v>29.7</v>
      </c>
      <c r="W24" s="37">
        <f t="shared" si="1"/>
        <v>0</v>
      </c>
      <c r="X24" s="42">
        <f t="shared" si="2"/>
        <v>0</v>
      </c>
    </row>
    <row r="25" spans="1:24" ht="38.25" x14ac:dyDescent="0.25">
      <c r="A25" s="43" t="s">
        <v>67</v>
      </c>
      <c r="B25" s="12" t="s">
        <v>68</v>
      </c>
      <c r="C25" s="11" t="s">
        <v>85</v>
      </c>
      <c r="D25" s="11" t="s">
        <v>70</v>
      </c>
      <c r="E25" s="11" t="s">
        <v>86</v>
      </c>
      <c r="F25" s="20" t="s">
        <v>14</v>
      </c>
      <c r="G25" s="20" t="s">
        <v>31</v>
      </c>
      <c r="H25" s="20" t="s">
        <v>71</v>
      </c>
      <c r="I25" s="20" t="s">
        <v>72</v>
      </c>
      <c r="J25" s="20" t="s">
        <v>73</v>
      </c>
      <c r="K25" s="20" t="s">
        <v>74</v>
      </c>
      <c r="L25" s="11">
        <v>1.09E-2</v>
      </c>
      <c r="M25" s="11" t="s">
        <v>364</v>
      </c>
      <c r="N25" s="11">
        <v>6</v>
      </c>
      <c r="O25" s="21">
        <v>6.54E-2</v>
      </c>
      <c r="P25" s="11">
        <v>12</v>
      </c>
      <c r="Q25" s="21">
        <v>0.1308</v>
      </c>
      <c r="R25" s="23" t="s">
        <v>24</v>
      </c>
      <c r="S25" s="23">
        <f t="shared" si="0"/>
        <v>18</v>
      </c>
      <c r="T25" s="50"/>
      <c r="U25" s="51"/>
      <c r="V25" s="23">
        <v>29.7</v>
      </c>
      <c r="W25" s="37">
        <f t="shared" si="1"/>
        <v>0</v>
      </c>
      <c r="X25" s="42">
        <f t="shared" si="2"/>
        <v>0</v>
      </c>
    </row>
    <row r="26" spans="1:24" ht="38.25" x14ac:dyDescent="0.25">
      <c r="A26" s="43" t="s">
        <v>67</v>
      </c>
      <c r="B26" s="12" t="s">
        <v>68</v>
      </c>
      <c r="C26" s="11" t="s">
        <v>87</v>
      </c>
      <c r="D26" s="11" t="s">
        <v>88</v>
      </c>
      <c r="E26" s="11" t="s">
        <v>89</v>
      </c>
      <c r="F26" s="20" t="s">
        <v>14</v>
      </c>
      <c r="G26" s="20" t="s">
        <v>31</v>
      </c>
      <c r="H26" s="20" t="s">
        <v>71</v>
      </c>
      <c r="I26" s="20" t="s">
        <v>72</v>
      </c>
      <c r="J26" s="20" t="s">
        <v>73</v>
      </c>
      <c r="K26" s="20" t="s">
        <v>74</v>
      </c>
      <c r="L26" s="11">
        <v>1.09E-2</v>
      </c>
      <c r="M26" s="11" t="s">
        <v>364</v>
      </c>
      <c r="N26" s="11">
        <v>6</v>
      </c>
      <c r="O26" s="21">
        <v>6.54E-2</v>
      </c>
      <c r="P26" s="11">
        <v>12</v>
      </c>
      <c r="Q26" s="21">
        <v>0.1308</v>
      </c>
      <c r="R26" s="23" t="s">
        <v>24</v>
      </c>
      <c r="S26" s="23">
        <f t="shared" si="0"/>
        <v>18</v>
      </c>
      <c r="T26" s="50"/>
      <c r="U26" s="51"/>
      <c r="V26" s="23">
        <v>29.7</v>
      </c>
      <c r="W26" s="37">
        <f t="shared" si="1"/>
        <v>0</v>
      </c>
      <c r="X26" s="42">
        <f t="shared" si="2"/>
        <v>0</v>
      </c>
    </row>
    <row r="27" spans="1:24" ht="38.25" x14ac:dyDescent="0.25">
      <c r="A27" s="43" t="s">
        <v>67</v>
      </c>
      <c r="B27" s="12" t="s">
        <v>68</v>
      </c>
      <c r="C27" s="11" t="s">
        <v>90</v>
      </c>
      <c r="D27" s="11" t="s">
        <v>91</v>
      </c>
      <c r="E27" s="11" t="s">
        <v>92</v>
      </c>
      <c r="F27" s="20" t="s">
        <v>14</v>
      </c>
      <c r="G27" s="20" t="s">
        <v>31</v>
      </c>
      <c r="H27" s="20" t="s">
        <v>71</v>
      </c>
      <c r="I27" s="20" t="s">
        <v>72</v>
      </c>
      <c r="J27" s="20" t="s">
        <v>73</v>
      </c>
      <c r="K27" s="20" t="s">
        <v>74</v>
      </c>
      <c r="L27" s="11">
        <v>2.3300000000000001E-2</v>
      </c>
      <c r="M27" s="11" t="s">
        <v>364</v>
      </c>
      <c r="N27" s="11">
        <v>6</v>
      </c>
      <c r="O27" s="21">
        <v>0.13980000000000001</v>
      </c>
      <c r="P27" s="11">
        <v>12</v>
      </c>
      <c r="Q27" s="21">
        <v>0.27960000000000002</v>
      </c>
      <c r="R27" s="23" t="s">
        <v>24</v>
      </c>
      <c r="S27" s="23">
        <f t="shared" si="0"/>
        <v>18</v>
      </c>
      <c r="T27" s="50"/>
      <c r="U27" s="51"/>
      <c r="V27" s="23">
        <v>29.7</v>
      </c>
      <c r="W27" s="37">
        <f t="shared" si="1"/>
        <v>0</v>
      </c>
      <c r="X27" s="42">
        <f t="shared" si="2"/>
        <v>0</v>
      </c>
    </row>
    <row r="28" spans="1:24" ht="38.25" x14ac:dyDescent="0.25">
      <c r="A28" s="43" t="s">
        <v>67</v>
      </c>
      <c r="B28" s="12" t="s">
        <v>68</v>
      </c>
      <c r="C28" s="11" t="s">
        <v>93</v>
      </c>
      <c r="D28" s="11" t="s">
        <v>91</v>
      </c>
      <c r="E28" s="11" t="s">
        <v>94</v>
      </c>
      <c r="F28" s="20" t="s">
        <v>53</v>
      </c>
      <c r="G28" s="20" t="s">
        <v>31</v>
      </c>
      <c r="H28" s="20" t="s">
        <v>71</v>
      </c>
      <c r="I28" s="20" t="s">
        <v>72</v>
      </c>
      <c r="J28" s="20" t="s">
        <v>73</v>
      </c>
      <c r="K28" s="20" t="s">
        <v>74</v>
      </c>
      <c r="L28" s="11">
        <v>2.0199999999999999E-2</v>
      </c>
      <c r="M28" s="11" t="s">
        <v>364</v>
      </c>
      <c r="N28" s="11">
        <v>6</v>
      </c>
      <c r="O28" s="21">
        <v>0.1212</v>
      </c>
      <c r="P28" s="11">
        <v>12</v>
      </c>
      <c r="Q28" s="21">
        <v>0.2424</v>
      </c>
      <c r="R28" s="23" t="s">
        <v>24</v>
      </c>
      <c r="S28" s="23">
        <f t="shared" si="0"/>
        <v>18</v>
      </c>
      <c r="T28" s="50"/>
      <c r="U28" s="51"/>
      <c r="V28" s="23">
        <v>29.7</v>
      </c>
      <c r="W28" s="37">
        <f t="shared" si="1"/>
        <v>0</v>
      </c>
      <c r="X28" s="42">
        <f t="shared" si="2"/>
        <v>0</v>
      </c>
    </row>
    <row r="29" spans="1:24" ht="38.25" x14ac:dyDescent="0.25">
      <c r="A29" s="43" t="s">
        <v>67</v>
      </c>
      <c r="B29" s="12" t="s">
        <v>68</v>
      </c>
      <c r="C29" s="11" t="s">
        <v>95</v>
      </c>
      <c r="D29" s="11" t="s">
        <v>91</v>
      </c>
      <c r="E29" s="11" t="s">
        <v>96</v>
      </c>
      <c r="F29" s="20" t="s">
        <v>97</v>
      </c>
      <c r="G29" s="20" t="s">
        <v>31</v>
      </c>
      <c r="H29" s="20" t="s">
        <v>71</v>
      </c>
      <c r="I29" s="20" t="s">
        <v>72</v>
      </c>
      <c r="J29" s="20" t="s">
        <v>73</v>
      </c>
      <c r="K29" s="20" t="s">
        <v>74</v>
      </c>
      <c r="L29" s="11">
        <v>1.8599999999999998E-2</v>
      </c>
      <c r="M29" s="11" t="s">
        <v>364</v>
      </c>
      <c r="N29" s="11">
        <v>6</v>
      </c>
      <c r="O29" s="21">
        <v>0.11159999999999999</v>
      </c>
      <c r="P29" s="11">
        <v>12</v>
      </c>
      <c r="Q29" s="21">
        <v>0.22319999999999998</v>
      </c>
      <c r="R29" s="23" t="s">
        <v>24</v>
      </c>
      <c r="S29" s="23">
        <f t="shared" si="0"/>
        <v>18</v>
      </c>
      <c r="T29" s="50"/>
      <c r="U29" s="51"/>
      <c r="V29" s="23">
        <v>29.7</v>
      </c>
      <c r="W29" s="37">
        <f t="shared" si="1"/>
        <v>0</v>
      </c>
      <c r="X29" s="42">
        <f t="shared" si="2"/>
        <v>0</v>
      </c>
    </row>
    <row r="30" spans="1:24" ht="38.25" x14ac:dyDescent="0.25">
      <c r="A30" s="43" t="s">
        <v>98</v>
      </c>
      <c r="B30" s="12" t="s">
        <v>99</v>
      </c>
      <c r="C30" s="11" t="s">
        <v>100</v>
      </c>
      <c r="D30" s="11" t="s">
        <v>101</v>
      </c>
      <c r="E30" s="11" t="s">
        <v>102</v>
      </c>
      <c r="F30" s="20" t="s">
        <v>30</v>
      </c>
      <c r="G30" s="20" t="s">
        <v>103</v>
      </c>
      <c r="H30" s="20" t="s">
        <v>104</v>
      </c>
      <c r="I30" s="20" t="s">
        <v>73</v>
      </c>
      <c r="J30" s="20"/>
      <c r="K30" s="20"/>
      <c r="L30" s="11">
        <v>1.7100000000000001E-2</v>
      </c>
      <c r="M30" s="11" t="s">
        <v>364</v>
      </c>
      <c r="N30" s="11">
        <v>10</v>
      </c>
      <c r="O30" s="21">
        <v>0.17100000000000001</v>
      </c>
      <c r="P30" s="11">
        <v>50</v>
      </c>
      <c r="Q30" s="21">
        <v>0.85499999999999998</v>
      </c>
      <c r="R30" s="23" t="s">
        <v>24</v>
      </c>
      <c r="S30" s="23">
        <f t="shared" si="0"/>
        <v>60</v>
      </c>
      <c r="T30" s="50"/>
      <c r="U30" s="51"/>
      <c r="V30" s="23">
        <v>29.7</v>
      </c>
      <c r="W30" s="37">
        <f t="shared" si="1"/>
        <v>0</v>
      </c>
      <c r="X30" s="42">
        <f t="shared" si="2"/>
        <v>0</v>
      </c>
    </row>
    <row r="31" spans="1:24" ht="51" x14ac:dyDescent="0.25">
      <c r="A31" s="43" t="s">
        <v>98</v>
      </c>
      <c r="B31" s="12" t="s">
        <v>99</v>
      </c>
      <c r="C31" s="11" t="s">
        <v>105</v>
      </c>
      <c r="D31" s="11" t="s">
        <v>70</v>
      </c>
      <c r="E31" s="11" t="s">
        <v>106</v>
      </c>
      <c r="F31" s="20" t="s">
        <v>14</v>
      </c>
      <c r="G31" s="20" t="s">
        <v>103</v>
      </c>
      <c r="H31" s="20" t="s">
        <v>104</v>
      </c>
      <c r="I31" s="20" t="s">
        <v>73</v>
      </c>
      <c r="J31" s="20"/>
      <c r="K31" s="20"/>
      <c r="L31" s="11">
        <v>2.3E-3</v>
      </c>
      <c r="M31" s="11" t="s">
        <v>364</v>
      </c>
      <c r="N31" s="11">
        <v>113</v>
      </c>
      <c r="O31" s="21">
        <v>0.25990000000000002</v>
      </c>
      <c r="P31" s="11">
        <v>564</v>
      </c>
      <c r="Q31" s="21">
        <v>1.2971999999999999</v>
      </c>
      <c r="R31" s="11" t="s">
        <v>107</v>
      </c>
      <c r="S31" s="23">
        <f t="shared" si="0"/>
        <v>677</v>
      </c>
      <c r="T31" s="50"/>
      <c r="U31" s="51"/>
      <c r="V31" s="23">
        <v>29.7</v>
      </c>
      <c r="W31" s="37">
        <f t="shared" si="1"/>
        <v>0</v>
      </c>
      <c r="X31" s="42">
        <f t="shared" si="2"/>
        <v>0</v>
      </c>
    </row>
    <row r="32" spans="1:24" ht="38.25" x14ac:dyDescent="0.25">
      <c r="A32" s="43" t="s">
        <v>108</v>
      </c>
      <c r="B32" s="12" t="s">
        <v>109</v>
      </c>
      <c r="C32" s="11" t="s">
        <v>110</v>
      </c>
      <c r="D32" s="11" t="s">
        <v>111</v>
      </c>
      <c r="E32" s="11" t="s">
        <v>112</v>
      </c>
      <c r="F32" s="20" t="s">
        <v>113</v>
      </c>
      <c r="G32" s="20" t="s">
        <v>114</v>
      </c>
      <c r="H32" s="20" t="s">
        <v>115</v>
      </c>
      <c r="I32" s="20" t="s">
        <v>73</v>
      </c>
      <c r="J32" s="20" t="s">
        <v>116</v>
      </c>
      <c r="K32" s="20"/>
      <c r="L32" s="11">
        <v>1.8599999999999998E-2</v>
      </c>
      <c r="M32" s="11" t="s">
        <v>364</v>
      </c>
      <c r="N32" s="11">
        <v>18</v>
      </c>
      <c r="O32" s="21">
        <v>0.33479999999999999</v>
      </c>
      <c r="P32" s="11">
        <v>90</v>
      </c>
      <c r="Q32" s="21">
        <v>1.6739999999999999</v>
      </c>
      <c r="R32" s="23" t="s">
        <v>24</v>
      </c>
      <c r="S32" s="23">
        <f t="shared" si="0"/>
        <v>108</v>
      </c>
      <c r="T32" s="50"/>
      <c r="U32" s="51"/>
      <c r="V32" s="23">
        <v>29.7</v>
      </c>
      <c r="W32" s="37">
        <f t="shared" si="1"/>
        <v>0</v>
      </c>
      <c r="X32" s="42">
        <f t="shared" si="2"/>
        <v>0</v>
      </c>
    </row>
    <row r="33" spans="1:24" ht="38.25" x14ac:dyDescent="0.25">
      <c r="A33" s="43" t="s">
        <v>98</v>
      </c>
      <c r="B33" s="12" t="s">
        <v>117</v>
      </c>
      <c r="C33" s="11" t="s">
        <v>118</v>
      </c>
      <c r="D33" s="11" t="s">
        <v>119</v>
      </c>
      <c r="E33" s="11" t="s">
        <v>120</v>
      </c>
      <c r="F33" s="20" t="s">
        <v>14</v>
      </c>
      <c r="G33" s="20" t="s">
        <v>121</v>
      </c>
      <c r="H33" s="20" t="s">
        <v>122</v>
      </c>
      <c r="I33" s="20" t="s">
        <v>73</v>
      </c>
      <c r="J33" s="20"/>
      <c r="K33" s="20"/>
      <c r="L33" s="11">
        <v>1.6670000000000001E-3</v>
      </c>
      <c r="M33" s="11" t="s">
        <v>364</v>
      </c>
      <c r="N33" s="11">
        <v>12</v>
      </c>
      <c r="O33" s="21">
        <v>2.0004000000000001E-2</v>
      </c>
      <c r="P33" s="11">
        <v>60</v>
      </c>
      <c r="Q33" s="21">
        <v>0.10002</v>
      </c>
      <c r="R33" s="23" t="s">
        <v>24</v>
      </c>
      <c r="S33" s="23">
        <f t="shared" si="0"/>
        <v>72</v>
      </c>
      <c r="T33" s="50"/>
      <c r="U33" s="51"/>
      <c r="V33" s="23">
        <v>29.7</v>
      </c>
      <c r="W33" s="37">
        <f t="shared" si="1"/>
        <v>0</v>
      </c>
      <c r="X33" s="42">
        <f t="shared" si="2"/>
        <v>0</v>
      </c>
    </row>
    <row r="34" spans="1:24" ht="38.25" x14ac:dyDescent="0.25">
      <c r="A34" s="43" t="s">
        <v>98</v>
      </c>
      <c r="B34" s="12" t="s">
        <v>117</v>
      </c>
      <c r="C34" s="11" t="s">
        <v>123</v>
      </c>
      <c r="D34" s="11" t="s">
        <v>37</v>
      </c>
      <c r="E34" s="11" t="s">
        <v>124</v>
      </c>
      <c r="F34" s="20" t="s">
        <v>14</v>
      </c>
      <c r="G34" s="20" t="s">
        <v>121</v>
      </c>
      <c r="H34" s="20" t="s">
        <v>122</v>
      </c>
      <c r="I34" s="20" t="s">
        <v>73</v>
      </c>
      <c r="J34" s="20"/>
      <c r="K34" s="20"/>
      <c r="L34" s="11">
        <v>0.02</v>
      </c>
      <c r="M34" s="11" t="s">
        <v>364</v>
      </c>
      <c r="N34" s="11">
        <v>12</v>
      </c>
      <c r="O34" s="21">
        <v>0.24</v>
      </c>
      <c r="P34" s="11">
        <v>60</v>
      </c>
      <c r="Q34" s="21">
        <v>1.2</v>
      </c>
      <c r="R34" s="23" t="s">
        <v>24</v>
      </c>
      <c r="S34" s="23">
        <f t="shared" si="0"/>
        <v>72</v>
      </c>
      <c r="T34" s="50"/>
      <c r="U34" s="51"/>
      <c r="V34" s="23">
        <v>29.7</v>
      </c>
      <c r="W34" s="37">
        <f t="shared" si="1"/>
        <v>0</v>
      </c>
      <c r="X34" s="42">
        <f t="shared" si="2"/>
        <v>0</v>
      </c>
    </row>
    <row r="35" spans="1:24" ht="38.25" x14ac:dyDescent="0.25">
      <c r="A35" s="43" t="s">
        <v>98</v>
      </c>
      <c r="B35" s="12" t="s">
        <v>117</v>
      </c>
      <c r="C35" s="11" t="s">
        <v>125</v>
      </c>
      <c r="D35" s="11" t="s">
        <v>126</v>
      </c>
      <c r="E35" s="11" t="s">
        <v>127</v>
      </c>
      <c r="F35" s="20" t="s">
        <v>30</v>
      </c>
      <c r="G35" s="20" t="s">
        <v>121</v>
      </c>
      <c r="H35" s="20" t="s">
        <v>122</v>
      </c>
      <c r="I35" s="20" t="s">
        <v>73</v>
      </c>
      <c r="J35" s="20"/>
      <c r="K35" s="20"/>
      <c r="L35" s="11">
        <v>1.3332999999999999E-2</v>
      </c>
      <c r="M35" s="11" t="s">
        <v>364</v>
      </c>
      <c r="N35" s="11">
        <v>12</v>
      </c>
      <c r="O35" s="21">
        <v>0.159996</v>
      </c>
      <c r="P35" s="11">
        <v>60</v>
      </c>
      <c r="Q35" s="21">
        <v>0.79997999999999991</v>
      </c>
      <c r="R35" s="23" t="s">
        <v>24</v>
      </c>
      <c r="S35" s="23">
        <f t="shared" si="0"/>
        <v>72</v>
      </c>
      <c r="T35" s="50"/>
      <c r="U35" s="51"/>
      <c r="V35" s="23">
        <v>29.7</v>
      </c>
      <c r="W35" s="37">
        <f t="shared" si="1"/>
        <v>0</v>
      </c>
      <c r="X35" s="42">
        <f t="shared" si="2"/>
        <v>0</v>
      </c>
    </row>
    <row r="36" spans="1:24" ht="38.25" x14ac:dyDescent="0.25">
      <c r="A36" s="43" t="s">
        <v>98</v>
      </c>
      <c r="B36" s="12" t="s">
        <v>117</v>
      </c>
      <c r="C36" s="11" t="s">
        <v>128</v>
      </c>
      <c r="D36" s="11" t="s">
        <v>37</v>
      </c>
      <c r="E36" s="11" t="s">
        <v>129</v>
      </c>
      <c r="F36" s="20" t="s">
        <v>53</v>
      </c>
      <c r="G36" s="20" t="s">
        <v>121</v>
      </c>
      <c r="H36" s="20" t="s">
        <v>122</v>
      </c>
      <c r="I36" s="20" t="s">
        <v>73</v>
      </c>
      <c r="J36" s="20"/>
      <c r="K36" s="20"/>
      <c r="L36" s="11">
        <v>5.0000000000000001E-3</v>
      </c>
      <c r="M36" s="11" t="s">
        <v>364</v>
      </c>
      <c r="N36" s="11">
        <v>12</v>
      </c>
      <c r="O36" s="21">
        <v>0.06</v>
      </c>
      <c r="P36" s="11">
        <v>60</v>
      </c>
      <c r="Q36" s="21">
        <v>0.3</v>
      </c>
      <c r="R36" s="23" t="s">
        <v>24</v>
      </c>
      <c r="S36" s="23">
        <f t="shared" si="0"/>
        <v>72</v>
      </c>
      <c r="T36" s="50"/>
      <c r="U36" s="51"/>
      <c r="V36" s="23">
        <v>29.7</v>
      </c>
      <c r="W36" s="37">
        <f t="shared" si="1"/>
        <v>0</v>
      </c>
      <c r="X36" s="42">
        <f t="shared" si="2"/>
        <v>0</v>
      </c>
    </row>
    <row r="37" spans="1:24" ht="38.25" x14ac:dyDescent="0.25">
      <c r="A37" s="43" t="s">
        <v>98</v>
      </c>
      <c r="B37" s="12" t="s">
        <v>117</v>
      </c>
      <c r="C37" s="11" t="s">
        <v>130</v>
      </c>
      <c r="D37" s="11" t="s">
        <v>131</v>
      </c>
      <c r="E37" s="11" t="s">
        <v>132</v>
      </c>
      <c r="F37" s="20" t="s">
        <v>14</v>
      </c>
      <c r="G37" s="20" t="s">
        <v>121</v>
      </c>
      <c r="H37" s="20" t="s">
        <v>122</v>
      </c>
      <c r="I37" s="20" t="s">
        <v>73</v>
      </c>
      <c r="J37" s="20"/>
      <c r="K37" s="20"/>
      <c r="L37" s="11">
        <v>1.6670000000000001E-3</v>
      </c>
      <c r="M37" s="11" t="s">
        <v>364</v>
      </c>
      <c r="N37" s="11">
        <v>48</v>
      </c>
      <c r="O37" s="21">
        <v>8.0016000000000004E-2</v>
      </c>
      <c r="P37" s="11">
        <v>240</v>
      </c>
      <c r="Q37" s="21">
        <v>0.40007999999999999</v>
      </c>
      <c r="R37" s="23" t="s">
        <v>24</v>
      </c>
      <c r="S37" s="23">
        <f t="shared" si="0"/>
        <v>288</v>
      </c>
      <c r="T37" s="50"/>
      <c r="U37" s="51"/>
      <c r="V37" s="23">
        <v>29.7</v>
      </c>
      <c r="W37" s="37">
        <f t="shared" si="1"/>
        <v>0</v>
      </c>
      <c r="X37" s="42">
        <f t="shared" si="2"/>
        <v>0</v>
      </c>
    </row>
    <row r="38" spans="1:24" ht="38.25" x14ac:dyDescent="0.25">
      <c r="A38" s="43" t="s">
        <v>98</v>
      </c>
      <c r="B38" s="12" t="s">
        <v>117</v>
      </c>
      <c r="C38" s="11" t="s">
        <v>133</v>
      </c>
      <c r="D38" s="11" t="s">
        <v>134</v>
      </c>
      <c r="E38" s="11" t="s">
        <v>135</v>
      </c>
      <c r="F38" s="20" t="s">
        <v>53</v>
      </c>
      <c r="G38" s="20" t="s">
        <v>121</v>
      </c>
      <c r="H38" s="20" t="s">
        <v>122</v>
      </c>
      <c r="I38" s="20" t="s">
        <v>73</v>
      </c>
      <c r="J38" s="20"/>
      <c r="K38" s="20"/>
      <c r="L38" s="11">
        <v>3.3333000000000002E-2</v>
      </c>
      <c r="M38" s="11" t="s">
        <v>364</v>
      </c>
      <c r="N38" s="11">
        <v>48</v>
      </c>
      <c r="O38" s="21">
        <v>1.5999840000000001</v>
      </c>
      <c r="P38" s="11">
        <v>240</v>
      </c>
      <c r="Q38" s="21">
        <v>7.9999200000000004</v>
      </c>
      <c r="R38" s="23" t="s">
        <v>24</v>
      </c>
      <c r="S38" s="23">
        <f t="shared" ref="S38:S69" si="3">P38+N38</f>
        <v>288</v>
      </c>
      <c r="T38" s="50"/>
      <c r="U38" s="51"/>
      <c r="V38" s="23">
        <v>29.7</v>
      </c>
      <c r="W38" s="37">
        <f t="shared" si="1"/>
        <v>0</v>
      </c>
      <c r="X38" s="42">
        <f t="shared" si="2"/>
        <v>0</v>
      </c>
    </row>
    <row r="39" spans="1:24" ht="38.25" x14ac:dyDescent="0.25">
      <c r="A39" s="43" t="s">
        <v>98</v>
      </c>
      <c r="B39" s="12" t="s">
        <v>136</v>
      </c>
      <c r="C39" s="11" t="s">
        <v>137</v>
      </c>
      <c r="D39" s="11" t="s">
        <v>138</v>
      </c>
      <c r="E39" s="11" t="s">
        <v>139</v>
      </c>
      <c r="F39" s="20" t="s">
        <v>113</v>
      </c>
      <c r="G39" s="20" t="s">
        <v>140</v>
      </c>
      <c r="H39" s="20" t="s">
        <v>141</v>
      </c>
      <c r="I39" s="20"/>
      <c r="J39" s="20"/>
      <c r="K39" s="20"/>
      <c r="L39" s="11">
        <v>1.8599999999999998E-2</v>
      </c>
      <c r="M39" s="11" t="s">
        <v>364</v>
      </c>
      <c r="N39" s="11">
        <v>4</v>
      </c>
      <c r="O39" s="21">
        <v>7.4399999999999994E-2</v>
      </c>
      <c r="P39" s="11">
        <v>20</v>
      </c>
      <c r="Q39" s="21">
        <v>0.372</v>
      </c>
      <c r="R39" s="23" t="s">
        <v>24</v>
      </c>
      <c r="S39" s="23">
        <f t="shared" si="3"/>
        <v>24</v>
      </c>
      <c r="T39" s="50"/>
      <c r="U39" s="51"/>
      <c r="V39" s="23">
        <v>29.7</v>
      </c>
      <c r="W39" s="37">
        <f t="shared" si="1"/>
        <v>0</v>
      </c>
      <c r="X39" s="42">
        <f t="shared" si="2"/>
        <v>0</v>
      </c>
    </row>
    <row r="40" spans="1:24" ht="38.25" x14ac:dyDescent="0.25">
      <c r="A40" s="43" t="s">
        <v>98</v>
      </c>
      <c r="B40" s="12" t="s">
        <v>136</v>
      </c>
      <c r="C40" s="11" t="s">
        <v>142</v>
      </c>
      <c r="D40" s="11" t="s">
        <v>70</v>
      </c>
      <c r="E40" s="11" t="s">
        <v>143</v>
      </c>
      <c r="F40" s="20" t="s">
        <v>144</v>
      </c>
      <c r="G40" s="20" t="s">
        <v>140</v>
      </c>
      <c r="H40" s="20" t="s">
        <v>141</v>
      </c>
      <c r="I40" s="20"/>
      <c r="J40" s="20"/>
      <c r="K40" s="20"/>
      <c r="L40" s="11">
        <v>6.6670000000000002E-3</v>
      </c>
      <c r="M40" s="11" t="s">
        <v>364</v>
      </c>
      <c r="N40" s="11">
        <v>12</v>
      </c>
      <c r="O40" s="21">
        <v>8.0004000000000006E-2</v>
      </c>
      <c r="P40" s="11">
        <v>24</v>
      </c>
      <c r="Q40" s="21">
        <v>0.16000800000000001</v>
      </c>
      <c r="R40" s="23" t="s">
        <v>24</v>
      </c>
      <c r="S40" s="23">
        <f t="shared" si="3"/>
        <v>36</v>
      </c>
      <c r="T40" s="50"/>
      <c r="U40" s="51"/>
      <c r="V40" s="23">
        <v>29.7</v>
      </c>
      <c r="W40" s="37">
        <f t="shared" si="1"/>
        <v>0</v>
      </c>
      <c r="X40" s="42">
        <f t="shared" si="2"/>
        <v>0</v>
      </c>
    </row>
    <row r="41" spans="1:24" ht="38.25" x14ac:dyDescent="0.25">
      <c r="A41" s="43" t="s">
        <v>98</v>
      </c>
      <c r="B41" s="12" t="s">
        <v>136</v>
      </c>
      <c r="C41" s="11" t="s">
        <v>145</v>
      </c>
      <c r="D41" s="11" t="s">
        <v>146</v>
      </c>
      <c r="E41" s="11" t="s">
        <v>147</v>
      </c>
      <c r="F41" s="20" t="s">
        <v>14</v>
      </c>
      <c r="G41" s="20" t="s">
        <v>140</v>
      </c>
      <c r="H41" s="20" t="s">
        <v>141</v>
      </c>
      <c r="I41" s="20"/>
      <c r="J41" s="20"/>
      <c r="K41" s="20"/>
      <c r="L41" s="11">
        <v>7.7999999999999996E-3</v>
      </c>
      <c r="M41" s="11" t="s">
        <v>364</v>
      </c>
      <c r="N41" s="11">
        <v>18</v>
      </c>
      <c r="O41" s="21">
        <v>0.1404</v>
      </c>
      <c r="P41" s="11">
        <v>90</v>
      </c>
      <c r="Q41" s="21">
        <v>0.70199999999999996</v>
      </c>
      <c r="R41" s="23" t="s">
        <v>24</v>
      </c>
      <c r="S41" s="23">
        <f t="shared" si="3"/>
        <v>108</v>
      </c>
      <c r="T41" s="50"/>
      <c r="U41" s="51"/>
      <c r="V41" s="23">
        <v>29.7</v>
      </c>
      <c r="W41" s="37">
        <f t="shared" si="1"/>
        <v>0</v>
      </c>
      <c r="X41" s="42">
        <f t="shared" si="2"/>
        <v>0</v>
      </c>
    </row>
    <row r="42" spans="1:24" ht="38.25" x14ac:dyDescent="0.25">
      <c r="A42" s="43" t="s">
        <v>148</v>
      </c>
      <c r="B42" s="12" t="s">
        <v>149</v>
      </c>
      <c r="C42" s="11" t="s">
        <v>150</v>
      </c>
      <c r="D42" s="11" t="s">
        <v>151</v>
      </c>
      <c r="E42" s="11" t="s">
        <v>152</v>
      </c>
      <c r="F42" s="20" t="s">
        <v>14</v>
      </c>
      <c r="G42" s="20" t="s">
        <v>103</v>
      </c>
      <c r="H42" s="20" t="s">
        <v>153</v>
      </c>
      <c r="I42" s="20" t="s">
        <v>154</v>
      </c>
      <c r="J42" s="20"/>
      <c r="K42" s="20"/>
      <c r="L42" s="11">
        <v>4.7000000000000002E-3</v>
      </c>
      <c r="M42" s="11" t="s">
        <v>364</v>
      </c>
      <c r="N42" s="11">
        <v>31</v>
      </c>
      <c r="O42" s="21">
        <v>0.1457</v>
      </c>
      <c r="P42" s="11">
        <v>154</v>
      </c>
      <c r="Q42" s="21">
        <v>0.7238</v>
      </c>
      <c r="R42" s="23" t="s">
        <v>24</v>
      </c>
      <c r="S42" s="23">
        <f t="shared" si="3"/>
        <v>185</v>
      </c>
      <c r="T42" s="50"/>
      <c r="U42" s="51"/>
      <c r="V42" s="23">
        <v>29.7</v>
      </c>
      <c r="W42" s="37">
        <f t="shared" si="1"/>
        <v>0</v>
      </c>
      <c r="X42" s="42">
        <f t="shared" si="2"/>
        <v>0</v>
      </c>
    </row>
    <row r="43" spans="1:24" ht="38.25" x14ac:dyDescent="0.25">
      <c r="A43" s="43" t="s">
        <v>148</v>
      </c>
      <c r="B43" s="12" t="s">
        <v>155</v>
      </c>
      <c r="C43" s="11" t="s">
        <v>156</v>
      </c>
      <c r="D43" s="11" t="s">
        <v>157</v>
      </c>
      <c r="E43" s="11" t="s">
        <v>158</v>
      </c>
      <c r="F43" s="20" t="s">
        <v>53</v>
      </c>
      <c r="G43" s="20" t="s">
        <v>159</v>
      </c>
      <c r="H43" s="20" t="s">
        <v>104</v>
      </c>
      <c r="I43" s="20" t="s">
        <v>160</v>
      </c>
      <c r="J43" s="20"/>
      <c r="K43" s="20"/>
      <c r="L43" s="11">
        <v>9.2999999999999992E-3</v>
      </c>
      <c r="M43" s="11" t="s">
        <v>364</v>
      </c>
      <c r="N43" s="11">
        <v>2</v>
      </c>
      <c r="O43" s="21">
        <v>1.8599999999999998E-2</v>
      </c>
      <c r="P43" s="11">
        <v>5</v>
      </c>
      <c r="Q43" s="21">
        <v>4.65E-2</v>
      </c>
      <c r="R43" s="23" t="s">
        <v>24</v>
      </c>
      <c r="S43" s="23">
        <f t="shared" si="3"/>
        <v>7</v>
      </c>
      <c r="T43" s="50"/>
      <c r="U43" s="51"/>
      <c r="V43" s="23">
        <v>29.7</v>
      </c>
      <c r="W43" s="37">
        <f t="shared" si="1"/>
        <v>0</v>
      </c>
      <c r="X43" s="42">
        <f t="shared" si="2"/>
        <v>0</v>
      </c>
    </row>
    <row r="44" spans="1:24" ht="38.25" x14ac:dyDescent="0.25">
      <c r="A44" s="43" t="s">
        <v>148</v>
      </c>
      <c r="B44" s="12" t="s">
        <v>155</v>
      </c>
      <c r="C44" s="11" t="s">
        <v>161</v>
      </c>
      <c r="D44" s="11" t="s">
        <v>157</v>
      </c>
      <c r="E44" s="11" t="s">
        <v>162</v>
      </c>
      <c r="F44" s="20" t="s">
        <v>35</v>
      </c>
      <c r="G44" s="20" t="s">
        <v>159</v>
      </c>
      <c r="H44" s="20" t="s">
        <v>104</v>
      </c>
      <c r="I44" s="20" t="s">
        <v>160</v>
      </c>
      <c r="J44" s="20"/>
      <c r="K44" s="20"/>
      <c r="L44" s="11">
        <v>7.7999999999999996E-3</v>
      </c>
      <c r="M44" s="11" t="s">
        <v>364</v>
      </c>
      <c r="N44" s="11">
        <v>2</v>
      </c>
      <c r="O44" s="21">
        <v>1.5599999999999999E-2</v>
      </c>
      <c r="P44" s="11">
        <v>12</v>
      </c>
      <c r="Q44" s="21">
        <v>9.3599999999999989E-2</v>
      </c>
      <c r="R44" s="23" t="s">
        <v>24</v>
      </c>
      <c r="S44" s="23">
        <f t="shared" si="3"/>
        <v>14</v>
      </c>
      <c r="T44" s="50"/>
      <c r="U44" s="51"/>
      <c r="V44" s="23">
        <v>29.7</v>
      </c>
      <c r="W44" s="37">
        <f t="shared" si="1"/>
        <v>0</v>
      </c>
      <c r="X44" s="42">
        <f t="shared" si="2"/>
        <v>0</v>
      </c>
    </row>
    <row r="45" spans="1:24" ht="38.25" x14ac:dyDescent="0.25">
      <c r="A45" s="43" t="s">
        <v>148</v>
      </c>
      <c r="B45" s="12" t="s">
        <v>155</v>
      </c>
      <c r="C45" s="11" t="s">
        <v>163</v>
      </c>
      <c r="D45" s="11" t="s">
        <v>164</v>
      </c>
      <c r="E45" s="11" t="s">
        <v>165</v>
      </c>
      <c r="F45" s="20" t="s">
        <v>53</v>
      </c>
      <c r="G45" s="20" t="s">
        <v>159</v>
      </c>
      <c r="H45" s="20" t="s">
        <v>104</v>
      </c>
      <c r="I45" s="20" t="s">
        <v>160</v>
      </c>
      <c r="J45" s="20"/>
      <c r="K45" s="20"/>
      <c r="L45" s="11">
        <v>2.9499999999999998E-2</v>
      </c>
      <c r="M45" s="11" t="s">
        <v>364</v>
      </c>
      <c r="N45" s="11">
        <v>6</v>
      </c>
      <c r="O45" s="21">
        <v>0.17699999999999999</v>
      </c>
      <c r="P45" s="11">
        <v>12</v>
      </c>
      <c r="Q45" s="21">
        <v>0.35399999999999998</v>
      </c>
      <c r="R45" s="23" t="s">
        <v>24</v>
      </c>
      <c r="S45" s="23">
        <f t="shared" si="3"/>
        <v>18</v>
      </c>
      <c r="T45" s="50"/>
      <c r="U45" s="51"/>
      <c r="V45" s="23">
        <v>29.7</v>
      </c>
      <c r="W45" s="37">
        <f t="shared" si="1"/>
        <v>0</v>
      </c>
      <c r="X45" s="42">
        <f t="shared" si="2"/>
        <v>0</v>
      </c>
    </row>
    <row r="46" spans="1:24" ht="38.25" x14ac:dyDescent="0.25">
      <c r="A46" s="43" t="s">
        <v>148</v>
      </c>
      <c r="B46" s="12" t="s">
        <v>155</v>
      </c>
      <c r="C46" s="11" t="s">
        <v>166</v>
      </c>
      <c r="D46" s="11" t="s">
        <v>164</v>
      </c>
      <c r="E46" s="11" t="s">
        <v>167</v>
      </c>
      <c r="F46" s="20" t="s">
        <v>53</v>
      </c>
      <c r="G46" s="20" t="s">
        <v>159</v>
      </c>
      <c r="H46" s="20" t="s">
        <v>104</v>
      </c>
      <c r="I46" s="20" t="s">
        <v>160</v>
      </c>
      <c r="J46" s="20"/>
      <c r="K46" s="20"/>
      <c r="L46" s="11">
        <v>1.7100000000000001E-2</v>
      </c>
      <c r="M46" s="11" t="s">
        <v>364</v>
      </c>
      <c r="N46" s="11">
        <v>6</v>
      </c>
      <c r="O46" s="21">
        <v>0.1026</v>
      </c>
      <c r="P46" s="11">
        <v>12</v>
      </c>
      <c r="Q46" s="21">
        <v>0.20519999999999999</v>
      </c>
      <c r="R46" s="11" t="s">
        <v>168</v>
      </c>
      <c r="S46" s="23">
        <f t="shared" si="3"/>
        <v>18</v>
      </c>
      <c r="T46" s="50"/>
      <c r="U46" s="51"/>
      <c r="V46" s="23">
        <v>29.7</v>
      </c>
      <c r="W46" s="37">
        <f t="shared" si="1"/>
        <v>0</v>
      </c>
      <c r="X46" s="42">
        <f t="shared" si="2"/>
        <v>0</v>
      </c>
    </row>
    <row r="47" spans="1:24" ht="51" x14ac:dyDescent="0.25">
      <c r="A47" s="43" t="s">
        <v>148</v>
      </c>
      <c r="B47" s="12" t="s">
        <v>155</v>
      </c>
      <c r="C47" s="11" t="s">
        <v>169</v>
      </c>
      <c r="D47" s="11" t="s">
        <v>170</v>
      </c>
      <c r="E47" s="11" t="s">
        <v>171</v>
      </c>
      <c r="F47" s="20" t="s">
        <v>14</v>
      </c>
      <c r="G47" s="20" t="s">
        <v>159</v>
      </c>
      <c r="H47" s="20" t="s">
        <v>104</v>
      </c>
      <c r="I47" s="20" t="s">
        <v>160</v>
      </c>
      <c r="J47" s="20"/>
      <c r="K47" s="20"/>
      <c r="L47" s="11">
        <v>1.24E-2</v>
      </c>
      <c r="M47" s="11" t="s">
        <v>364</v>
      </c>
      <c r="N47" s="11">
        <v>6</v>
      </c>
      <c r="O47" s="21">
        <v>7.4399999999999994E-2</v>
      </c>
      <c r="P47" s="11">
        <v>12</v>
      </c>
      <c r="Q47" s="21">
        <v>0.14879999999999999</v>
      </c>
      <c r="R47" s="11" t="s">
        <v>172</v>
      </c>
      <c r="S47" s="23">
        <f t="shared" si="3"/>
        <v>18</v>
      </c>
      <c r="T47" s="50"/>
      <c r="U47" s="51"/>
      <c r="V47" s="23">
        <v>29.7</v>
      </c>
      <c r="W47" s="37">
        <f t="shared" si="1"/>
        <v>0</v>
      </c>
      <c r="X47" s="42">
        <f t="shared" si="2"/>
        <v>0</v>
      </c>
    </row>
    <row r="48" spans="1:24" ht="38.25" x14ac:dyDescent="0.25">
      <c r="A48" s="43" t="s">
        <v>148</v>
      </c>
      <c r="B48" s="12" t="s">
        <v>155</v>
      </c>
      <c r="C48" s="11" t="s">
        <v>173</v>
      </c>
      <c r="D48" s="11" t="s">
        <v>174</v>
      </c>
      <c r="E48" s="11" t="s">
        <v>175</v>
      </c>
      <c r="F48" s="20" t="s">
        <v>176</v>
      </c>
      <c r="G48" s="20" t="s">
        <v>159</v>
      </c>
      <c r="H48" s="20" t="s">
        <v>104</v>
      </c>
      <c r="I48" s="20" t="s">
        <v>160</v>
      </c>
      <c r="J48" s="20"/>
      <c r="K48" s="20"/>
      <c r="L48" s="11">
        <v>5.2699999999999997E-2</v>
      </c>
      <c r="M48" s="11" t="s">
        <v>364</v>
      </c>
      <c r="N48" s="11">
        <v>6</v>
      </c>
      <c r="O48" s="21">
        <v>0.31619999999999998</v>
      </c>
      <c r="P48" s="11">
        <v>12</v>
      </c>
      <c r="Q48" s="21">
        <v>0.63239999999999996</v>
      </c>
      <c r="R48" s="23" t="s">
        <v>24</v>
      </c>
      <c r="S48" s="23">
        <f t="shared" si="3"/>
        <v>18</v>
      </c>
      <c r="T48" s="50"/>
      <c r="U48" s="51"/>
      <c r="V48" s="23">
        <v>29.7</v>
      </c>
      <c r="W48" s="37">
        <f t="shared" si="1"/>
        <v>0</v>
      </c>
      <c r="X48" s="42">
        <f t="shared" si="2"/>
        <v>0</v>
      </c>
    </row>
    <row r="49" spans="1:24" ht="38.25" x14ac:dyDescent="0.25">
      <c r="A49" s="43" t="s">
        <v>148</v>
      </c>
      <c r="B49" s="12" t="s">
        <v>155</v>
      </c>
      <c r="C49" s="11" t="s">
        <v>177</v>
      </c>
      <c r="D49" s="11" t="s">
        <v>178</v>
      </c>
      <c r="E49" s="11" t="s">
        <v>179</v>
      </c>
      <c r="F49" s="20" t="s">
        <v>180</v>
      </c>
      <c r="G49" s="20" t="s">
        <v>159</v>
      </c>
      <c r="H49" s="20" t="s">
        <v>104</v>
      </c>
      <c r="I49" s="20" t="s">
        <v>160</v>
      </c>
      <c r="J49" s="20"/>
      <c r="K49" s="20"/>
      <c r="L49" s="11">
        <v>2.4799999999999999E-2</v>
      </c>
      <c r="M49" s="11" t="s">
        <v>364</v>
      </c>
      <c r="N49" s="11">
        <v>6</v>
      </c>
      <c r="O49" s="21">
        <v>0.14879999999999999</v>
      </c>
      <c r="P49" s="11">
        <v>12</v>
      </c>
      <c r="Q49" s="21">
        <v>0.29759999999999998</v>
      </c>
      <c r="R49" s="23" t="s">
        <v>24</v>
      </c>
      <c r="S49" s="23">
        <f t="shared" si="3"/>
        <v>18</v>
      </c>
      <c r="T49" s="50"/>
      <c r="U49" s="51"/>
      <c r="V49" s="23">
        <v>29.7</v>
      </c>
      <c r="W49" s="37">
        <f t="shared" si="1"/>
        <v>0</v>
      </c>
      <c r="X49" s="42">
        <f t="shared" si="2"/>
        <v>0</v>
      </c>
    </row>
    <row r="50" spans="1:24" ht="38.25" x14ac:dyDescent="0.25">
      <c r="A50" s="43" t="s">
        <v>148</v>
      </c>
      <c r="B50" s="12" t="s">
        <v>155</v>
      </c>
      <c r="C50" s="11" t="s">
        <v>181</v>
      </c>
      <c r="D50" s="11" t="s">
        <v>182</v>
      </c>
      <c r="E50" s="11" t="s">
        <v>183</v>
      </c>
      <c r="F50" s="20" t="s">
        <v>14</v>
      </c>
      <c r="G50" s="20" t="s">
        <v>159</v>
      </c>
      <c r="H50" s="20" t="s">
        <v>104</v>
      </c>
      <c r="I50" s="20" t="s">
        <v>160</v>
      </c>
      <c r="J50" s="20"/>
      <c r="K50" s="20"/>
      <c r="L50" s="11">
        <v>7.7999999999999996E-3</v>
      </c>
      <c r="M50" s="11" t="s">
        <v>364</v>
      </c>
      <c r="N50" s="11">
        <v>6</v>
      </c>
      <c r="O50" s="21">
        <v>4.6799999999999994E-2</v>
      </c>
      <c r="P50" s="11">
        <v>12</v>
      </c>
      <c r="Q50" s="21">
        <v>9.3599999999999989E-2</v>
      </c>
      <c r="R50" s="23" t="s">
        <v>24</v>
      </c>
      <c r="S50" s="23">
        <f t="shared" si="3"/>
        <v>18</v>
      </c>
      <c r="T50" s="50"/>
      <c r="U50" s="51"/>
      <c r="V50" s="23">
        <v>29.7</v>
      </c>
      <c r="W50" s="37">
        <f t="shared" si="1"/>
        <v>0</v>
      </c>
      <c r="X50" s="42">
        <f t="shared" si="2"/>
        <v>0</v>
      </c>
    </row>
    <row r="51" spans="1:24" ht="38.25" x14ac:dyDescent="0.25">
      <c r="A51" s="43" t="s">
        <v>148</v>
      </c>
      <c r="B51" s="12" t="s">
        <v>155</v>
      </c>
      <c r="C51" s="11" t="s">
        <v>184</v>
      </c>
      <c r="D51" s="11" t="s">
        <v>185</v>
      </c>
      <c r="E51" s="11" t="s">
        <v>186</v>
      </c>
      <c r="F51" s="20" t="s">
        <v>53</v>
      </c>
      <c r="G51" s="20" t="s">
        <v>159</v>
      </c>
      <c r="H51" s="20" t="s">
        <v>104</v>
      </c>
      <c r="I51" s="20" t="s">
        <v>160</v>
      </c>
      <c r="J51" s="20"/>
      <c r="K51" s="20"/>
      <c r="L51" s="11">
        <v>3.0999999999999999E-3</v>
      </c>
      <c r="M51" s="11" t="s">
        <v>364</v>
      </c>
      <c r="N51" s="11">
        <v>6</v>
      </c>
      <c r="O51" s="21">
        <v>1.8599999999999998E-2</v>
      </c>
      <c r="P51" s="11">
        <v>12</v>
      </c>
      <c r="Q51" s="21">
        <v>3.7199999999999997E-2</v>
      </c>
      <c r="R51" s="23" t="s">
        <v>24</v>
      </c>
      <c r="S51" s="23">
        <f t="shared" si="3"/>
        <v>18</v>
      </c>
      <c r="T51" s="50"/>
      <c r="U51" s="51"/>
      <c r="V51" s="23">
        <v>29.7</v>
      </c>
      <c r="W51" s="37">
        <f t="shared" si="1"/>
        <v>0</v>
      </c>
      <c r="X51" s="42">
        <f t="shared" si="2"/>
        <v>0</v>
      </c>
    </row>
    <row r="52" spans="1:24" ht="38.25" x14ac:dyDescent="0.25">
      <c r="A52" s="43" t="s">
        <v>148</v>
      </c>
      <c r="B52" s="12" t="s">
        <v>155</v>
      </c>
      <c r="C52" s="11" t="s">
        <v>187</v>
      </c>
      <c r="D52" s="11" t="s">
        <v>188</v>
      </c>
      <c r="E52" s="11" t="s">
        <v>189</v>
      </c>
      <c r="F52" s="20" t="s">
        <v>53</v>
      </c>
      <c r="G52" s="20" t="s">
        <v>159</v>
      </c>
      <c r="H52" s="20" t="s">
        <v>104</v>
      </c>
      <c r="I52" s="20" t="s">
        <v>160</v>
      </c>
      <c r="J52" s="20"/>
      <c r="K52" s="20"/>
      <c r="L52" s="11">
        <v>1.24E-2</v>
      </c>
      <c r="M52" s="11" t="s">
        <v>364</v>
      </c>
      <c r="N52" s="11">
        <v>6</v>
      </c>
      <c r="O52" s="21">
        <v>7.4399999999999994E-2</v>
      </c>
      <c r="P52" s="11">
        <v>12</v>
      </c>
      <c r="Q52" s="21">
        <v>0.14879999999999999</v>
      </c>
      <c r="R52" s="23" t="s">
        <v>24</v>
      </c>
      <c r="S52" s="23">
        <f t="shared" si="3"/>
        <v>18</v>
      </c>
      <c r="T52" s="50"/>
      <c r="U52" s="51"/>
      <c r="V52" s="23">
        <v>29.7</v>
      </c>
      <c r="W52" s="37">
        <f t="shared" si="1"/>
        <v>0</v>
      </c>
      <c r="X52" s="42">
        <f t="shared" si="2"/>
        <v>0</v>
      </c>
    </row>
    <row r="53" spans="1:24" ht="38.25" x14ac:dyDescent="0.25">
      <c r="A53" s="43" t="s">
        <v>148</v>
      </c>
      <c r="B53" s="12" t="s">
        <v>155</v>
      </c>
      <c r="C53" s="11" t="s">
        <v>190</v>
      </c>
      <c r="D53" s="11" t="s">
        <v>191</v>
      </c>
      <c r="E53" s="11" t="s">
        <v>192</v>
      </c>
      <c r="F53" s="20" t="s">
        <v>53</v>
      </c>
      <c r="G53" s="20" t="s">
        <v>159</v>
      </c>
      <c r="H53" s="20" t="s">
        <v>104</v>
      </c>
      <c r="I53" s="20" t="s">
        <v>160</v>
      </c>
      <c r="J53" s="20"/>
      <c r="K53" s="20"/>
      <c r="L53" s="11">
        <v>2.0199999999999999E-2</v>
      </c>
      <c r="M53" s="11" t="s">
        <v>364</v>
      </c>
      <c r="N53" s="11">
        <v>6</v>
      </c>
      <c r="O53" s="21">
        <v>0.1212</v>
      </c>
      <c r="P53" s="11">
        <v>12</v>
      </c>
      <c r="Q53" s="21">
        <v>0.2424</v>
      </c>
      <c r="R53" s="23" t="s">
        <v>24</v>
      </c>
      <c r="S53" s="23">
        <f t="shared" si="3"/>
        <v>18</v>
      </c>
      <c r="T53" s="50"/>
      <c r="U53" s="51"/>
      <c r="V53" s="23">
        <v>29.7</v>
      </c>
      <c r="W53" s="37">
        <f t="shared" si="1"/>
        <v>0</v>
      </c>
      <c r="X53" s="42">
        <f t="shared" si="2"/>
        <v>0</v>
      </c>
    </row>
    <row r="54" spans="1:24" ht="38.25" x14ac:dyDescent="0.25">
      <c r="A54" s="43" t="s">
        <v>148</v>
      </c>
      <c r="B54" s="12" t="s">
        <v>155</v>
      </c>
      <c r="C54" s="11" t="s">
        <v>193</v>
      </c>
      <c r="D54" s="11" t="s">
        <v>170</v>
      </c>
      <c r="E54" s="11" t="s">
        <v>194</v>
      </c>
      <c r="F54" s="20" t="s">
        <v>53</v>
      </c>
      <c r="G54" s="20" t="s">
        <v>159</v>
      </c>
      <c r="H54" s="20" t="s">
        <v>104</v>
      </c>
      <c r="I54" s="20" t="s">
        <v>160</v>
      </c>
      <c r="J54" s="20"/>
      <c r="K54" s="20"/>
      <c r="L54" s="11">
        <v>1.01E-2</v>
      </c>
      <c r="M54" s="11" t="s">
        <v>364</v>
      </c>
      <c r="N54" s="11">
        <v>6</v>
      </c>
      <c r="O54" s="21">
        <v>6.0600000000000001E-2</v>
      </c>
      <c r="P54" s="11">
        <v>12</v>
      </c>
      <c r="Q54" s="21">
        <v>0.1212</v>
      </c>
      <c r="R54" s="23" t="s">
        <v>24</v>
      </c>
      <c r="S54" s="23">
        <f t="shared" si="3"/>
        <v>18</v>
      </c>
      <c r="T54" s="50"/>
      <c r="U54" s="51"/>
      <c r="V54" s="23">
        <v>29.7</v>
      </c>
      <c r="W54" s="37">
        <f t="shared" si="1"/>
        <v>0</v>
      </c>
      <c r="X54" s="42">
        <f t="shared" si="2"/>
        <v>0</v>
      </c>
    </row>
    <row r="55" spans="1:24" ht="38.25" x14ac:dyDescent="0.25">
      <c r="A55" s="43" t="s">
        <v>148</v>
      </c>
      <c r="B55" s="12" t="s">
        <v>155</v>
      </c>
      <c r="C55" s="11" t="s">
        <v>195</v>
      </c>
      <c r="D55" s="11" t="s">
        <v>70</v>
      </c>
      <c r="E55" s="11" t="s">
        <v>196</v>
      </c>
      <c r="F55" s="20" t="s">
        <v>197</v>
      </c>
      <c r="G55" s="20" t="s">
        <v>159</v>
      </c>
      <c r="H55" s="20" t="s">
        <v>104</v>
      </c>
      <c r="I55" s="20" t="s">
        <v>160</v>
      </c>
      <c r="J55" s="20"/>
      <c r="K55" s="20"/>
      <c r="L55" s="11">
        <v>9.2999999999999992E-3</v>
      </c>
      <c r="M55" s="11" t="s">
        <v>364</v>
      </c>
      <c r="N55" s="11">
        <v>6</v>
      </c>
      <c r="O55" s="21">
        <v>5.5799999999999995E-2</v>
      </c>
      <c r="P55" s="11">
        <v>12</v>
      </c>
      <c r="Q55" s="21">
        <v>0.11159999999999999</v>
      </c>
      <c r="R55" s="23" t="s">
        <v>24</v>
      </c>
      <c r="S55" s="23">
        <f t="shared" si="3"/>
        <v>18</v>
      </c>
      <c r="T55" s="50"/>
      <c r="U55" s="51"/>
      <c r="V55" s="23">
        <v>29.7</v>
      </c>
      <c r="W55" s="37">
        <f t="shared" si="1"/>
        <v>0</v>
      </c>
      <c r="X55" s="42">
        <f t="shared" si="2"/>
        <v>0</v>
      </c>
    </row>
    <row r="56" spans="1:24" ht="51" x14ac:dyDescent="0.25">
      <c r="A56" s="43" t="s">
        <v>148</v>
      </c>
      <c r="B56" s="12" t="s">
        <v>155</v>
      </c>
      <c r="C56" s="11" t="s">
        <v>198</v>
      </c>
      <c r="D56" s="11" t="s">
        <v>70</v>
      </c>
      <c r="E56" s="11" t="s">
        <v>199</v>
      </c>
      <c r="F56" s="20" t="s">
        <v>197</v>
      </c>
      <c r="G56" s="20" t="s">
        <v>159</v>
      </c>
      <c r="H56" s="20" t="s">
        <v>104</v>
      </c>
      <c r="I56" s="20" t="s">
        <v>160</v>
      </c>
      <c r="J56" s="20"/>
      <c r="K56" s="20"/>
      <c r="L56" s="11">
        <v>9.2999999999999992E-3</v>
      </c>
      <c r="M56" s="11" t="s">
        <v>364</v>
      </c>
      <c r="N56" s="11">
        <v>6</v>
      </c>
      <c r="O56" s="21">
        <v>5.5799999999999995E-2</v>
      </c>
      <c r="P56" s="11">
        <v>12</v>
      </c>
      <c r="Q56" s="21">
        <v>0.11159999999999999</v>
      </c>
      <c r="R56" s="11" t="s">
        <v>200</v>
      </c>
      <c r="S56" s="23">
        <f t="shared" si="3"/>
        <v>18</v>
      </c>
      <c r="T56" s="50"/>
      <c r="U56" s="51"/>
      <c r="V56" s="23">
        <v>29.7</v>
      </c>
      <c r="W56" s="37">
        <f t="shared" si="1"/>
        <v>0</v>
      </c>
      <c r="X56" s="42">
        <f t="shared" si="2"/>
        <v>0</v>
      </c>
    </row>
    <row r="57" spans="1:24" ht="38.25" x14ac:dyDescent="0.25">
      <c r="A57" s="43" t="s">
        <v>148</v>
      </c>
      <c r="B57" s="12" t="s">
        <v>155</v>
      </c>
      <c r="C57" s="11" t="s">
        <v>201</v>
      </c>
      <c r="D57" s="11" t="s">
        <v>202</v>
      </c>
      <c r="E57" s="11" t="s">
        <v>203</v>
      </c>
      <c r="F57" s="20" t="s">
        <v>14</v>
      </c>
      <c r="G57" s="20" t="s">
        <v>159</v>
      </c>
      <c r="H57" s="20" t="s">
        <v>104</v>
      </c>
      <c r="I57" s="20" t="s">
        <v>160</v>
      </c>
      <c r="J57" s="20"/>
      <c r="K57" s="20"/>
      <c r="L57" s="11">
        <v>1.1299999999999999E-2</v>
      </c>
      <c r="M57" s="11" t="s">
        <v>364</v>
      </c>
      <c r="N57" s="11">
        <v>9</v>
      </c>
      <c r="O57" s="21">
        <v>0.1017</v>
      </c>
      <c r="P57" s="11">
        <v>45</v>
      </c>
      <c r="Q57" s="21">
        <v>0.50849999999999995</v>
      </c>
      <c r="R57" s="23" t="s">
        <v>24</v>
      </c>
      <c r="S57" s="23">
        <f t="shared" si="3"/>
        <v>54</v>
      </c>
      <c r="T57" s="50"/>
      <c r="U57" s="51"/>
      <c r="V57" s="23">
        <v>29.7</v>
      </c>
      <c r="W57" s="37">
        <f t="shared" si="1"/>
        <v>0</v>
      </c>
      <c r="X57" s="42">
        <f t="shared" si="2"/>
        <v>0</v>
      </c>
    </row>
    <row r="58" spans="1:24" ht="38.25" x14ac:dyDescent="0.25">
      <c r="A58" s="43" t="s">
        <v>148</v>
      </c>
      <c r="B58" s="12" t="s">
        <v>155</v>
      </c>
      <c r="C58" s="11" t="s">
        <v>204</v>
      </c>
      <c r="D58" s="11" t="s">
        <v>205</v>
      </c>
      <c r="E58" s="11" t="s">
        <v>206</v>
      </c>
      <c r="F58" s="20" t="s">
        <v>14</v>
      </c>
      <c r="G58" s="20" t="s">
        <v>159</v>
      </c>
      <c r="H58" s="20" t="s">
        <v>104</v>
      </c>
      <c r="I58" s="20" t="s">
        <v>160</v>
      </c>
      <c r="J58" s="20"/>
      <c r="K58" s="20"/>
      <c r="L58" s="11">
        <v>2.63E-2</v>
      </c>
      <c r="M58" s="11" t="s">
        <v>364</v>
      </c>
      <c r="N58" s="11">
        <v>9</v>
      </c>
      <c r="O58" s="21">
        <v>0.23669999999999999</v>
      </c>
      <c r="P58" s="11">
        <v>45</v>
      </c>
      <c r="Q58" s="21">
        <v>1.1835</v>
      </c>
      <c r="R58" s="23" t="s">
        <v>24</v>
      </c>
      <c r="S58" s="23">
        <f t="shared" si="3"/>
        <v>54</v>
      </c>
      <c r="T58" s="50"/>
      <c r="U58" s="51"/>
      <c r="V58" s="23">
        <v>29.7</v>
      </c>
      <c r="W58" s="37">
        <f t="shared" si="1"/>
        <v>0</v>
      </c>
      <c r="X58" s="42">
        <f t="shared" si="2"/>
        <v>0</v>
      </c>
    </row>
    <row r="59" spans="1:24" ht="38.25" x14ac:dyDescent="0.25">
      <c r="A59" s="43" t="s">
        <v>148</v>
      </c>
      <c r="B59" s="12" t="s">
        <v>155</v>
      </c>
      <c r="C59" s="11" t="s">
        <v>207</v>
      </c>
      <c r="D59" s="11" t="s">
        <v>208</v>
      </c>
      <c r="E59" s="11" t="s">
        <v>209</v>
      </c>
      <c r="F59" s="20" t="s">
        <v>14</v>
      </c>
      <c r="G59" s="20" t="s">
        <v>159</v>
      </c>
      <c r="H59" s="20" t="s">
        <v>104</v>
      </c>
      <c r="I59" s="20" t="s">
        <v>160</v>
      </c>
      <c r="J59" s="20"/>
      <c r="K59" s="20"/>
      <c r="L59" s="11">
        <v>4.2099999999999999E-2</v>
      </c>
      <c r="M59" s="11" t="s">
        <v>364</v>
      </c>
      <c r="N59" s="11">
        <v>9</v>
      </c>
      <c r="O59" s="21">
        <v>0.37890000000000001</v>
      </c>
      <c r="P59" s="11">
        <v>45</v>
      </c>
      <c r="Q59" s="21">
        <v>1.8944999999999999</v>
      </c>
      <c r="R59" s="23" t="s">
        <v>24</v>
      </c>
      <c r="S59" s="23">
        <f t="shared" si="3"/>
        <v>54</v>
      </c>
      <c r="T59" s="50"/>
      <c r="U59" s="51"/>
      <c r="V59" s="23">
        <v>29.7</v>
      </c>
      <c r="W59" s="37">
        <f t="shared" si="1"/>
        <v>0</v>
      </c>
      <c r="X59" s="42">
        <f t="shared" si="2"/>
        <v>0</v>
      </c>
    </row>
    <row r="60" spans="1:24" ht="38.25" x14ac:dyDescent="0.25">
      <c r="A60" s="43" t="s">
        <v>148</v>
      </c>
      <c r="B60" s="12" t="s">
        <v>155</v>
      </c>
      <c r="C60" s="11" t="s">
        <v>210</v>
      </c>
      <c r="D60" s="11" t="s">
        <v>208</v>
      </c>
      <c r="E60" s="11" t="s">
        <v>211</v>
      </c>
      <c r="F60" s="20" t="s">
        <v>14</v>
      </c>
      <c r="G60" s="20" t="s">
        <v>159</v>
      </c>
      <c r="H60" s="20" t="s">
        <v>104</v>
      </c>
      <c r="I60" s="20" t="s">
        <v>160</v>
      </c>
      <c r="J60" s="20"/>
      <c r="K60" s="20"/>
      <c r="L60" s="11">
        <v>3.0099999999999998E-2</v>
      </c>
      <c r="M60" s="11" t="s">
        <v>364</v>
      </c>
      <c r="N60" s="11">
        <v>9</v>
      </c>
      <c r="O60" s="21">
        <v>0.27089999999999997</v>
      </c>
      <c r="P60" s="11">
        <v>45</v>
      </c>
      <c r="Q60" s="21">
        <v>1.3544999999999998</v>
      </c>
      <c r="R60" s="23" t="s">
        <v>24</v>
      </c>
      <c r="S60" s="23">
        <f t="shared" si="3"/>
        <v>54</v>
      </c>
      <c r="T60" s="50"/>
      <c r="U60" s="51"/>
      <c r="V60" s="23">
        <v>29.7</v>
      </c>
      <c r="W60" s="37">
        <f t="shared" si="1"/>
        <v>0</v>
      </c>
      <c r="X60" s="42">
        <f t="shared" si="2"/>
        <v>0</v>
      </c>
    </row>
    <row r="61" spans="1:24" ht="51" x14ac:dyDescent="0.25">
      <c r="A61" s="43" t="s">
        <v>148</v>
      </c>
      <c r="B61" s="12" t="s">
        <v>155</v>
      </c>
      <c r="C61" s="11" t="s">
        <v>212</v>
      </c>
      <c r="D61" s="11" t="s">
        <v>213</v>
      </c>
      <c r="E61" s="11" t="s">
        <v>214</v>
      </c>
      <c r="F61" s="20" t="s">
        <v>30</v>
      </c>
      <c r="G61" s="20" t="s">
        <v>159</v>
      </c>
      <c r="H61" s="20" t="s">
        <v>104</v>
      </c>
      <c r="I61" s="20" t="s">
        <v>160</v>
      </c>
      <c r="J61" s="20"/>
      <c r="K61" s="20"/>
      <c r="L61" s="11">
        <v>1.24E-2</v>
      </c>
      <c r="M61" s="11" t="s">
        <v>364</v>
      </c>
      <c r="N61" s="11">
        <v>12</v>
      </c>
      <c r="O61" s="21">
        <v>0.14879999999999999</v>
      </c>
      <c r="P61" s="11">
        <v>24</v>
      </c>
      <c r="Q61" s="21">
        <v>0.29759999999999998</v>
      </c>
      <c r="R61" s="11" t="s">
        <v>200</v>
      </c>
      <c r="S61" s="23">
        <f t="shared" si="3"/>
        <v>36</v>
      </c>
      <c r="T61" s="50"/>
      <c r="U61" s="51"/>
      <c r="V61" s="23">
        <v>29.7</v>
      </c>
      <c r="W61" s="37">
        <f t="shared" si="1"/>
        <v>0</v>
      </c>
      <c r="X61" s="42">
        <f t="shared" si="2"/>
        <v>0</v>
      </c>
    </row>
    <row r="62" spans="1:24" ht="38.25" x14ac:dyDescent="0.25">
      <c r="A62" s="43" t="s">
        <v>148</v>
      </c>
      <c r="B62" s="12" t="s">
        <v>155</v>
      </c>
      <c r="C62" s="11" t="s">
        <v>215</v>
      </c>
      <c r="D62" s="11" t="s">
        <v>216</v>
      </c>
      <c r="E62" s="11" t="s">
        <v>217</v>
      </c>
      <c r="F62" s="20" t="s">
        <v>53</v>
      </c>
      <c r="G62" s="20" t="s">
        <v>159</v>
      </c>
      <c r="H62" s="20" t="s">
        <v>104</v>
      </c>
      <c r="I62" s="20" t="s">
        <v>160</v>
      </c>
      <c r="J62" s="20"/>
      <c r="K62" s="20"/>
      <c r="L62" s="11">
        <v>7.1000000000000004E-3</v>
      </c>
      <c r="M62" s="11" t="s">
        <v>364</v>
      </c>
      <c r="N62" s="11">
        <v>12</v>
      </c>
      <c r="O62" s="21">
        <v>8.5199999999999998E-2</v>
      </c>
      <c r="P62" s="11">
        <v>24</v>
      </c>
      <c r="Q62" s="21">
        <v>0.1704</v>
      </c>
      <c r="R62" s="11" t="s">
        <v>168</v>
      </c>
      <c r="S62" s="23">
        <f t="shared" si="3"/>
        <v>36</v>
      </c>
      <c r="T62" s="50"/>
      <c r="U62" s="51"/>
      <c r="V62" s="23">
        <v>29.7</v>
      </c>
      <c r="W62" s="37">
        <f t="shared" si="1"/>
        <v>0</v>
      </c>
      <c r="X62" s="42">
        <f t="shared" si="2"/>
        <v>0</v>
      </c>
    </row>
    <row r="63" spans="1:24" ht="51" x14ac:dyDescent="0.25">
      <c r="A63" s="43" t="s">
        <v>148</v>
      </c>
      <c r="B63" s="12" t="s">
        <v>155</v>
      </c>
      <c r="C63" s="11" t="s">
        <v>218</v>
      </c>
      <c r="D63" s="11" t="s">
        <v>70</v>
      </c>
      <c r="E63" s="11" t="s">
        <v>219</v>
      </c>
      <c r="F63" s="20" t="s">
        <v>197</v>
      </c>
      <c r="G63" s="20" t="s">
        <v>159</v>
      </c>
      <c r="H63" s="20" t="s">
        <v>104</v>
      </c>
      <c r="I63" s="20" t="s">
        <v>160</v>
      </c>
      <c r="J63" s="20"/>
      <c r="K63" s="20"/>
      <c r="L63" s="11">
        <v>6.1999999999999998E-3</v>
      </c>
      <c r="M63" s="11" t="s">
        <v>364</v>
      </c>
      <c r="N63" s="11">
        <v>12</v>
      </c>
      <c r="O63" s="21">
        <v>7.4399999999999994E-2</v>
      </c>
      <c r="P63" s="11">
        <v>24</v>
      </c>
      <c r="Q63" s="21">
        <v>0.14879999999999999</v>
      </c>
      <c r="R63" s="11" t="s">
        <v>200</v>
      </c>
      <c r="S63" s="23">
        <f t="shared" si="3"/>
        <v>36</v>
      </c>
      <c r="T63" s="50"/>
      <c r="U63" s="51"/>
      <c r="V63" s="23">
        <v>29.7</v>
      </c>
      <c r="W63" s="37">
        <f t="shared" si="1"/>
        <v>0</v>
      </c>
      <c r="X63" s="42">
        <f t="shared" si="2"/>
        <v>0</v>
      </c>
    </row>
    <row r="64" spans="1:24" ht="51" x14ac:dyDescent="0.25">
      <c r="A64" s="43" t="s">
        <v>148</v>
      </c>
      <c r="B64" s="12" t="s">
        <v>155</v>
      </c>
      <c r="C64" s="11" t="s">
        <v>220</v>
      </c>
      <c r="D64" s="11" t="s">
        <v>70</v>
      </c>
      <c r="E64" s="11" t="s">
        <v>221</v>
      </c>
      <c r="F64" s="20" t="s">
        <v>197</v>
      </c>
      <c r="G64" s="20" t="s">
        <v>159</v>
      </c>
      <c r="H64" s="20" t="s">
        <v>104</v>
      </c>
      <c r="I64" s="20" t="s">
        <v>160</v>
      </c>
      <c r="J64" s="20"/>
      <c r="K64" s="20"/>
      <c r="L64" s="11">
        <v>9.2999999999999992E-3</v>
      </c>
      <c r="M64" s="11" t="s">
        <v>364</v>
      </c>
      <c r="N64" s="11">
        <v>12</v>
      </c>
      <c r="O64" s="21">
        <v>0.11159999999999999</v>
      </c>
      <c r="P64" s="11">
        <v>24</v>
      </c>
      <c r="Q64" s="21">
        <v>0.22319999999999998</v>
      </c>
      <c r="R64" s="11" t="s">
        <v>200</v>
      </c>
      <c r="S64" s="23">
        <f t="shared" si="3"/>
        <v>36</v>
      </c>
      <c r="T64" s="50"/>
      <c r="U64" s="51"/>
      <c r="V64" s="23">
        <v>29.7</v>
      </c>
      <c r="W64" s="37">
        <f t="shared" si="1"/>
        <v>0</v>
      </c>
      <c r="X64" s="42">
        <f t="shared" si="2"/>
        <v>0</v>
      </c>
    </row>
    <row r="65" spans="1:24" ht="51" x14ac:dyDescent="0.25">
      <c r="A65" s="43" t="s">
        <v>148</v>
      </c>
      <c r="B65" s="12" t="s">
        <v>155</v>
      </c>
      <c r="C65" s="11" t="s">
        <v>222</v>
      </c>
      <c r="D65" s="11" t="s">
        <v>70</v>
      </c>
      <c r="E65" s="11" t="s">
        <v>223</v>
      </c>
      <c r="F65" s="20" t="s">
        <v>197</v>
      </c>
      <c r="G65" s="20" t="s">
        <v>159</v>
      </c>
      <c r="H65" s="20" t="s">
        <v>104</v>
      </c>
      <c r="I65" s="20" t="s">
        <v>160</v>
      </c>
      <c r="J65" s="20"/>
      <c r="K65" s="20"/>
      <c r="L65" s="11">
        <v>4.7000000000000002E-3</v>
      </c>
      <c r="M65" s="11" t="s">
        <v>364</v>
      </c>
      <c r="N65" s="11">
        <v>12</v>
      </c>
      <c r="O65" s="21">
        <v>5.6400000000000006E-2</v>
      </c>
      <c r="P65" s="11">
        <v>24</v>
      </c>
      <c r="Q65" s="21">
        <v>0.11280000000000001</v>
      </c>
      <c r="R65" s="11" t="s">
        <v>200</v>
      </c>
      <c r="S65" s="23">
        <f t="shared" si="3"/>
        <v>36</v>
      </c>
      <c r="T65" s="50"/>
      <c r="U65" s="51"/>
      <c r="V65" s="23">
        <v>29.7</v>
      </c>
      <c r="W65" s="37">
        <f t="shared" si="1"/>
        <v>0</v>
      </c>
      <c r="X65" s="42">
        <f t="shared" si="2"/>
        <v>0</v>
      </c>
    </row>
    <row r="66" spans="1:24" ht="51" x14ac:dyDescent="0.25">
      <c r="A66" s="43" t="s">
        <v>148</v>
      </c>
      <c r="B66" s="12" t="s">
        <v>155</v>
      </c>
      <c r="C66" s="11" t="s">
        <v>224</v>
      </c>
      <c r="D66" s="11" t="s">
        <v>70</v>
      </c>
      <c r="E66" s="11" t="s">
        <v>225</v>
      </c>
      <c r="F66" s="20" t="s">
        <v>197</v>
      </c>
      <c r="G66" s="20" t="s">
        <v>159</v>
      </c>
      <c r="H66" s="20" t="s">
        <v>104</v>
      </c>
      <c r="I66" s="20" t="s">
        <v>160</v>
      </c>
      <c r="J66" s="20"/>
      <c r="K66" s="20"/>
      <c r="L66" s="11">
        <v>6.1999999999999998E-3</v>
      </c>
      <c r="M66" s="11" t="s">
        <v>364</v>
      </c>
      <c r="N66" s="11">
        <v>12</v>
      </c>
      <c r="O66" s="21">
        <v>7.4399999999999994E-2</v>
      </c>
      <c r="P66" s="11">
        <v>24</v>
      </c>
      <c r="Q66" s="21">
        <v>0.14879999999999999</v>
      </c>
      <c r="R66" s="11" t="s">
        <v>200</v>
      </c>
      <c r="S66" s="23">
        <f t="shared" si="3"/>
        <v>36</v>
      </c>
      <c r="T66" s="50"/>
      <c r="U66" s="51"/>
      <c r="V66" s="23">
        <v>29.7</v>
      </c>
      <c r="W66" s="37">
        <f t="shared" si="1"/>
        <v>0</v>
      </c>
      <c r="X66" s="42">
        <f t="shared" si="2"/>
        <v>0</v>
      </c>
    </row>
    <row r="67" spans="1:24" ht="51" x14ac:dyDescent="0.25">
      <c r="A67" s="43" t="s">
        <v>148</v>
      </c>
      <c r="B67" s="12" t="s">
        <v>155</v>
      </c>
      <c r="C67" s="11" t="s">
        <v>226</v>
      </c>
      <c r="D67" s="11" t="s">
        <v>70</v>
      </c>
      <c r="E67" s="11" t="s">
        <v>227</v>
      </c>
      <c r="F67" s="20" t="s">
        <v>197</v>
      </c>
      <c r="G67" s="20" t="s">
        <v>159</v>
      </c>
      <c r="H67" s="20" t="s">
        <v>104</v>
      </c>
      <c r="I67" s="20" t="s">
        <v>160</v>
      </c>
      <c r="J67" s="20"/>
      <c r="K67" s="20"/>
      <c r="L67" s="11">
        <v>1.24E-2</v>
      </c>
      <c r="M67" s="11" t="s">
        <v>364</v>
      </c>
      <c r="N67" s="11">
        <v>12</v>
      </c>
      <c r="O67" s="21">
        <v>0.14879999999999999</v>
      </c>
      <c r="P67" s="11">
        <v>24</v>
      </c>
      <c r="Q67" s="21">
        <v>0.29759999999999998</v>
      </c>
      <c r="R67" s="11" t="s">
        <v>200</v>
      </c>
      <c r="S67" s="23">
        <f t="shared" si="3"/>
        <v>36</v>
      </c>
      <c r="T67" s="50"/>
      <c r="U67" s="51"/>
      <c r="V67" s="23">
        <v>29.7</v>
      </c>
      <c r="W67" s="37">
        <f t="shared" si="1"/>
        <v>0</v>
      </c>
      <c r="X67" s="42">
        <f t="shared" si="2"/>
        <v>0</v>
      </c>
    </row>
    <row r="68" spans="1:24" ht="38.25" x14ac:dyDescent="0.25">
      <c r="A68" s="43" t="s">
        <v>148</v>
      </c>
      <c r="B68" s="12" t="s">
        <v>155</v>
      </c>
      <c r="C68" s="11" t="s">
        <v>228</v>
      </c>
      <c r="D68" s="11" t="s">
        <v>229</v>
      </c>
      <c r="E68" s="11" t="s">
        <v>230</v>
      </c>
      <c r="F68" s="20" t="s">
        <v>53</v>
      </c>
      <c r="G68" s="20" t="s">
        <v>159</v>
      </c>
      <c r="H68" s="20" t="s">
        <v>104</v>
      </c>
      <c r="I68" s="20" t="s">
        <v>160</v>
      </c>
      <c r="J68" s="20"/>
      <c r="K68" s="20"/>
      <c r="L68" s="11">
        <v>3.0999999999999999E-3</v>
      </c>
      <c r="M68" s="11" t="s">
        <v>364</v>
      </c>
      <c r="N68" s="11">
        <v>12</v>
      </c>
      <c r="O68" s="21">
        <v>3.7199999999999997E-2</v>
      </c>
      <c r="P68" s="11">
        <v>24</v>
      </c>
      <c r="Q68" s="21">
        <v>7.4399999999999994E-2</v>
      </c>
      <c r="R68" s="11" t="s">
        <v>168</v>
      </c>
      <c r="S68" s="23">
        <f t="shared" si="3"/>
        <v>36</v>
      </c>
      <c r="T68" s="50"/>
      <c r="U68" s="51"/>
      <c r="V68" s="23">
        <v>29.7</v>
      </c>
      <c r="W68" s="37">
        <f t="shared" si="1"/>
        <v>0</v>
      </c>
      <c r="X68" s="42">
        <f t="shared" si="2"/>
        <v>0</v>
      </c>
    </row>
    <row r="69" spans="1:24" ht="38.25" x14ac:dyDescent="0.25">
      <c r="A69" s="43" t="s">
        <v>148</v>
      </c>
      <c r="B69" s="12" t="s">
        <v>155</v>
      </c>
      <c r="C69" s="11" t="s">
        <v>231</v>
      </c>
      <c r="D69" s="11" t="s">
        <v>232</v>
      </c>
      <c r="E69" s="11" t="s">
        <v>233</v>
      </c>
      <c r="F69" s="20" t="s">
        <v>35</v>
      </c>
      <c r="G69" s="20" t="s">
        <v>159</v>
      </c>
      <c r="H69" s="20" t="s">
        <v>104</v>
      </c>
      <c r="I69" s="20" t="s">
        <v>160</v>
      </c>
      <c r="J69" s="20"/>
      <c r="K69" s="20"/>
      <c r="L69" s="11">
        <v>1.35E-2</v>
      </c>
      <c r="M69" s="11" t="s">
        <v>364</v>
      </c>
      <c r="N69" s="11">
        <v>12</v>
      </c>
      <c r="O69" s="21">
        <v>0.16200000000000001</v>
      </c>
      <c r="P69" s="11">
        <v>60</v>
      </c>
      <c r="Q69" s="21">
        <v>0.80999999999999994</v>
      </c>
      <c r="R69" s="23" t="s">
        <v>24</v>
      </c>
      <c r="S69" s="23">
        <f t="shared" si="3"/>
        <v>72</v>
      </c>
      <c r="T69" s="50"/>
      <c r="U69" s="51"/>
      <c r="V69" s="23">
        <v>29.7</v>
      </c>
      <c r="W69" s="37">
        <f t="shared" si="1"/>
        <v>0</v>
      </c>
      <c r="X69" s="42">
        <f t="shared" si="2"/>
        <v>0</v>
      </c>
    </row>
    <row r="70" spans="1:24" ht="38.25" x14ac:dyDescent="0.25">
      <c r="A70" s="43" t="s">
        <v>148</v>
      </c>
      <c r="B70" s="12" t="s">
        <v>155</v>
      </c>
      <c r="C70" s="11" t="s">
        <v>234</v>
      </c>
      <c r="D70" s="11" t="s">
        <v>235</v>
      </c>
      <c r="E70" s="11" t="s">
        <v>236</v>
      </c>
      <c r="F70" s="20" t="s">
        <v>47</v>
      </c>
      <c r="G70" s="20" t="s">
        <v>159</v>
      </c>
      <c r="H70" s="20" t="s">
        <v>104</v>
      </c>
      <c r="I70" s="20" t="s">
        <v>160</v>
      </c>
      <c r="J70" s="20"/>
      <c r="K70" s="20"/>
      <c r="L70" s="11">
        <v>6.1999999999999998E-3</v>
      </c>
      <c r="M70" s="11" t="s">
        <v>364</v>
      </c>
      <c r="N70" s="11">
        <v>18</v>
      </c>
      <c r="O70" s="21">
        <v>0.11159999999999999</v>
      </c>
      <c r="P70" s="11">
        <v>90</v>
      </c>
      <c r="Q70" s="21">
        <v>0.55799999999999994</v>
      </c>
      <c r="R70" s="23" t="s">
        <v>24</v>
      </c>
      <c r="S70" s="23">
        <f t="shared" ref="S70:S101" si="4">P70+N70</f>
        <v>108</v>
      </c>
      <c r="T70" s="50"/>
      <c r="U70" s="51"/>
      <c r="V70" s="23">
        <v>29.7</v>
      </c>
      <c r="W70" s="37">
        <f t="shared" si="1"/>
        <v>0</v>
      </c>
      <c r="X70" s="42">
        <f t="shared" si="2"/>
        <v>0</v>
      </c>
    </row>
    <row r="71" spans="1:24" ht="38.25" x14ac:dyDescent="0.25">
      <c r="A71" s="43" t="s">
        <v>148</v>
      </c>
      <c r="B71" s="12" t="s">
        <v>155</v>
      </c>
      <c r="C71" s="11" t="s">
        <v>237</v>
      </c>
      <c r="D71" s="11" t="s">
        <v>235</v>
      </c>
      <c r="E71" s="11" t="s">
        <v>238</v>
      </c>
      <c r="F71" s="20" t="s">
        <v>239</v>
      </c>
      <c r="G71" s="20" t="s">
        <v>159</v>
      </c>
      <c r="H71" s="20" t="s">
        <v>104</v>
      </c>
      <c r="I71" s="20" t="s">
        <v>160</v>
      </c>
      <c r="J71" s="20"/>
      <c r="K71" s="20"/>
      <c r="L71" s="11">
        <v>9.1669999999999998E-3</v>
      </c>
      <c r="M71" s="11" t="s">
        <v>364</v>
      </c>
      <c r="N71" s="11">
        <v>18</v>
      </c>
      <c r="O71" s="21">
        <v>0.16500599999999999</v>
      </c>
      <c r="P71" s="11">
        <v>90</v>
      </c>
      <c r="Q71" s="21">
        <v>0.82502999999999993</v>
      </c>
      <c r="R71" s="23" t="s">
        <v>24</v>
      </c>
      <c r="S71" s="23">
        <f t="shared" si="4"/>
        <v>108</v>
      </c>
      <c r="T71" s="50"/>
      <c r="U71" s="51"/>
      <c r="V71" s="23">
        <v>29.7</v>
      </c>
      <c r="W71" s="37">
        <f t="shared" ref="W71:W112" si="5">T71*S71</f>
        <v>0</v>
      </c>
      <c r="X71" s="42">
        <f t="shared" ref="X71:X112" si="6">W71+(2*V71*U71)</f>
        <v>0</v>
      </c>
    </row>
    <row r="72" spans="1:24" ht="38.25" x14ac:dyDescent="0.25">
      <c r="A72" s="43" t="s">
        <v>148</v>
      </c>
      <c r="B72" s="12" t="s">
        <v>240</v>
      </c>
      <c r="C72" s="11" t="s">
        <v>241</v>
      </c>
      <c r="D72" s="11" t="s">
        <v>131</v>
      </c>
      <c r="E72" s="11" t="s">
        <v>242</v>
      </c>
      <c r="F72" s="20" t="s">
        <v>243</v>
      </c>
      <c r="G72" s="20" t="s">
        <v>244</v>
      </c>
      <c r="H72" s="20" t="s">
        <v>104</v>
      </c>
      <c r="I72" s="20"/>
      <c r="J72" s="20"/>
      <c r="K72" s="20"/>
      <c r="L72" s="11">
        <v>6.1999999999999998E-3</v>
      </c>
      <c r="M72" s="11" t="s">
        <v>364</v>
      </c>
      <c r="N72" s="11">
        <v>18</v>
      </c>
      <c r="O72" s="21">
        <v>0.11159999999999999</v>
      </c>
      <c r="P72" s="11">
        <v>90</v>
      </c>
      <c r="Q72" s="21">
        <v>0.55799999999999994</v>
      </c>
      <c r="R72" s="23" t="s">
        <v>24</v>
      </c>
      <c r="S72" s="23">
        <f t="shared" si="4"/>
        <v>108</v>
      </c>
      <c r="T72" s="50"/>
      <c r="U72" s="51"/>
      <c r="V72" s="23">
        <v>29.7</v>
      </c>
      <c r="W72" s="37">
        <f t="shared" si="5"/>
        <v>0</v>
      </c>
      <c r="X72" s="42">
        <f t="shared" si="6"/>
        <v>0</v>
      </c>
    </row>
    <row r="73" spans="1:24" ht="38.25" x14ac:dyDescent="0.25">
      <c r="A73" s="43" t="s">
        <v>148</v>
      </c>
      <c r="B73" s="12" t="s">
        <v>155</v>
      </c>
      <c r="C73" s="11" t="s">
        <v>245</v>
      </c>
      <c r="D73" s="11" t="s">
        <v>246</v>
      </c>
      <c r="E73" s="11" t="s">
        <v>247</v>
      </c>
      <c r="F73" s="20" t="s">
        <v>248</v>
      </c>
      <c r="G73" s="20" t="s">
        <v>159</v>
      </c>
      <c r="H73" s="20" t="s">
        <v>104</v>
      </c>
      <c r="I73" s="20" t="s">
        <v>160</v>
      </c>
      <c r="J73" s="20"/>
      <c r="K73" s="20"/>
      <c r="L73" s="11">
        <v>1.3332999999999999E-2</v>
      </c>
      <c r="M73" s="11" t="s">
        <v>364</v>
      </c>
      <c r="N73" s="11">
        <v>24</v>
      </c>
      <c r="O73" s="21">
        <v>0.319992</v>
      </c>
      <c r="P73" s="11">
        <v>48</v>
      </c>
      <c r="Q73" s="21">
        <v>0.639984</v>
      </c>
      <c r="R73" s="23" t="s">
        <v>24</v>
      </c>
      <c r="S73" s="23">
        <f t="shared" si="4"/>
        <v>72</v>
      </c>
      <c r="T73" s="50"/>
      <c r="U73" s="51"/>
      <c r="V73" s="23">
        <v>29.7</v>
      </c>
      <c r="W73" s="37">
        <f t="shared" si="5"/>
        <v>0</v>
      </c>
      <c r="X73" s="42">
        <f t="shared" si="6"/>
        <v>0</v>
      </c>
    </row>
    <row r="74" spans="1:24" ht="38.25" x14ac:dyDescent="0.25">
      <c r="A74" s="43" t="s">
        <v>148</v>
      </c>
      <c r="B74" s="12" t="s">
        <v>155</v>
      </c>
      <c r="C74" s="11" t="s">
        <v>249</v>
      </c>
      <c r="D74" s="11" t="s">
        <v>250</v>
      </c>
      <c r="E74" s="11" t="s">
        <v>251</v>
      </c>
      <c r="F74" s="20" t="s">
        <v>53</v>
      </c>
      <c r="G74" s="20" t="s">
        <v>159</v>
      </c>
      <c r="H74" s="20" t="s">
        <v>104</v>
      </c>
      <c r="I74" s="20" t="s">
        <v>160</v>
      </c>
      <c r="J74" s="20"/>
      <c r="K74" s="20"/>
      <c r="L74" s="11">
        <v>5.4000000000000003E-3</v>
      </c>
      <c r="M74" s="11" t="s">
        <v>364</v>
      </c>
      <c r="N74" s="11">
        <v>26</v>
      </c>
      <c r="O74" s="21">
        <v>0.1404</v>
      </c>
      <c r="P74" s="11">
        <v>132</v>
      </c>
      <c r="Q74" s="21">
        <v>0.71279999999999999</v>
      </c>
      <c r="R74" s="23" t="s">
        <v>24</v>
      </c>
      <c r="S74" s="23">
        <f t="shared" si="4"/>
        <v>158</v>
      </c>
      <c r="T74" s="50"/>
      <c r="U74" s="51"/>
      <c r="V74" s="23">
        <v>29.7</v>
      </c>
      <c r="W74" s="37">
        <f t="shared" si="5"/>
        <v>0</v>
      </c>
      <c r="X74" s="42">
        <f t="shared" si="6"/>
        <v>0</v>
      </c>
    </row>
    <row r="75" spans="1:24" ht="38.25" x14ac:dyDescent="0.25">
      <c r="A75" s="43" t="s">
        <v>148</v>
      </c>
      <c r="B75" s="12" t="s">
        <v>155</v>
      </c>
      <c r="C75" s="11" t="s">
        <v>252</v>
      </c>
      <c r="D75" s="11" t="s">
        <v>235</v>
      </c>
      <c r="E75" s="11" t="s">
        <v>253</v>
      </c>
      <c r="F75" s="20" t="s">
        <v>113</v>
      </c>
      <c r="G75" s="20" t="s">
        <v>159</v>
      </c>
      <c r="H75" s="20" t="s">
        <v>104</v>
      </c>
      <c r="I75" s="20" t="s">
        <v>160</v>
      </c>
      <c r="J75" s="20"/>
      <c r="K75" s="20"/>
      <c r="L75" s="11">
        <v>1.09E-2</v>
      </c>
      <c r="M75" s="11" t="s">
        <v>364</v>
      </c>
      <c r="N75" s="11">
        <v>36</v>
      </c>
      <c r="O75" s="21">
        <v>0.39239999999999997</v>
      </c>
      <c r="P75" s="11">
        <v>180</v>
      </c>
      <c r="Q75" s="21">
        <v>1.962</v>
      </c>
      <c r="R75" s="23" t="s">
        <v>24</v>
      </c>
      <c r="S75" s="23">
        <f t="shared" si="4"/>
        <v>216</v>
      </c>
      <c r="T75" s="50"/>
      <c r="U75" s="51"/>
      <c r="V75" s="23">
        <v>29.7</v>
      </c>
      <c r="W75" s="37">
        <f t="shared" si="5"/>
        <v>0</v>
      </c>
      <c r="X75" s="42">
        <f t="shared" si="6"/>
        <v>0</v>
      </c>
    </row>
    <row r="76" spans="1:24" ht="38.25" x14ac:dyDescent="0.25">
      <c r="A76" s="43" t="s">
        <v>148</v>
      </c>
      <c r="B76" s="12" t="s">
        <v>155</v>
      </c>
      <c r="C76" s="11" t="s">
        <v>254</v>
      </c>
      <c r="D76" s="11" t="s">
        <v>235</v>
      </c>
      <c r="E76" s="11" t="s">
        <v>255</v>
      </c>
      <c r="F76" s="20" t="s">
        <v>47</v>
      </c>
      <c r="G76" s="20" t="s">
        <v>159</v>
      </c>
      <c r="H76" s="20" t="s">
        <v>104</v>
      </c>
      <c r="I76" s="20" t="s">
        <v>160</v>
      </c>
      <c r="J76" s="20"/>
      <c r="K76" s="20"/>
      <c r="L76" s="11">
        <v>1.09E-2</v>
      </c>
      <c r="M76" s="11" t="s">
        <v>364</v>
      </c>
      <c r="N76" s="11">
        <v>36</v>
      </c>
      <c r="O76" s="21">
        <v>0.39239999999999997</v>
      </c>
      <c r="P76" s="11">
        <v>180</v>
      </c>
      <c r="Q76" s="21">
        <v>1.962</v>
      </c>
      <c r="R76" s="23" t="s">
        <v>24</v>
      </c>
      <c r="S76" s="23">
        <f t="shared" si="4"/>
        <v>216</v>
      </c>
      <c r="T76" s="50"/>
      <c r="U76" s="51"/>
      <c r="V76" s="23">
        <v>29.7</v>
      </c>
      <c r="W76" s="37">
        <f t="shared" si="5"/>
        <v>0</v>
      </c>
      <c r="X76" s="42">
        <f t="shared" si="6"/>
        <v>0</v>
      </c>
    </row>
    <row r="77" spans="1:24" ht="38.25" x14ac:dyDescent="0.25">
      <c r="A77" s="43" t="s">
        <v>148</v>
      </c>
      <c r="B77" s="12" t="s">
        <v>155</v>
      </c>
      <c r="C77" s="11" t="s">
        <v>256</v>
      </c>
      <c r="D77" s="11" t="s">
        <v>257</v>
      </c>
      <c r="E77" s="11" t="s">
        <v>258</v>
      </c>
      <c r="F77" s="20" t="s">
        <v>53</v>
      </c>
      <c r="G77" s="20" t="s">
        <v>159</v>
      </c>
      <c r="H77" s="20" t="s">
        <v>104</v>
      </c>
      <c r="I77" s="20" t="s">
        <v>160</v>
      </c>
      <c r="J77" s="20"/>
      <c r="K77" s="20"/>
      <c r="L77" s="11">
        <v>3.8999999999999998E-3</v>
      </c>
      <c r="M77" s="11" t="s">
        <v>364</v>
      </c>
      <c r="N77" s="11">
        <v>40</v>
      </c>
      <c r="O77" s="21">
        <v>0.156</v>
      </c>
      <c r="P77" s="11">
        <v>198</v>
      </c>
      <c r="Q77" s="21">
        <v>0.7722</v>
      </c>
      <c r="R77" s="23" t="s">
        <v>24</v>
      </c>
      <c r="S77" s="23">
        <f t="shared" si="4"/>
        <v>238</v>
      </c>
      <c r="T77" s="50"/>
      <c r="U77" s="51"/>
      <c r="V77" s="23">
        <v>29.7</v>
      </c>
      <c r="W77" s="37">
        <f t="shared" si="5"/>
        <v>0</v>
      </c>
      <c r="X77" s="42">
        <f t="shared" si="6"/>
        <v>0</v>
      </c>
    </row>
    <row r="78" spans="1:24" ht="51" x14ac:dyDescent="0.25">
      <c r="A78" s="43" t="s">
        <v>148</v>
      </c>
      <c r="B78" s="12" t="s">
        <v>155</v>
      </c>
      <c r="C78" s="11" t="s">
        <v>259</v>
      </c>
      <c r="D78" s="11" t="s">
        <v>260</v>
      </c>
      <c r="E78" s="11" t="s">
        <v>261</v>
      </c>
      <c r="F78" s="20" t="s">
        <v>30</v>
      </c>
      <c r="G78" s="20" t="s">
        <v>159</v>
      </c>
      <c r="H78" s="20" t="s">
        <v>104</v>
      </c>
      <c r="I78" s="20" t="s">
        <v>160</v>
      </c>
      <c r="J78" s="20"/>
      <c r="K78" s="20"/>
      <c r="L78" s="11">
        <v>7.7999999999999996E-3</v>
      </c>
      <c r="M78" s="11" t="s">
        <v>364</v>
      </c>
      <c r="N78" s="11">
        <v>53</v>
      </c>
      <c r="O78" s="21">
        <v>0.41339999999999999</v>
      </c>
      <c r="P78" s="11">
        <v>263</v>
      </c>
      <c r="Q78" s="21">
        <v>2.0514000000000001</v>
      </c>
      <c r="R78" s="11" t="s">
        <v>262</v>
      </c>
      <c r="S78" s="23">
        <f t="shared" si="4"/>
        <v>316</v>
      </c>
      <c r="T78" s="50"/>
      <c r="U78" s="51"/>
      <c r="V78" s="23">
        <v>29.7</v>
      </c>
      <c r="W78" s="37">
        <f t="shared" si="5"/>
        <v>0</v>
      </c>
      <c r="X78" s="42">
        <f t="shared" si="6"/>
        <v>0</v>
      </c>
    </row>
    <row r="79" spans="1:24" ht="51" x14ac:dyDescent="0.25">
      <c r="A79" s="43" t="s">
        <v>148</v>
      </c>
      <c r="B79" s="12" t="s">
        <v>155</v>
      </c>
      <c r="C79" s="11" t="s">
        <v>263</v>
      </c>
      <c r="D79" s="11" t="s">
        <v>260</v>
      </c>
      <c r="E79" s="11" t="s">
        <v>264</v>
      </c>
      <c r="F79" s="20" t="s">
        <v>30</v>
      </c>
      <c r="G79" s="20" t="s">
        <v>159</v>
      </c>
      <c r="H79" s="20" t="s">
        <v>104</v>
      </c>
      <c r="I79" s="20" t="s">
        <v>160</v>
      </c>
      <c r="J79" s="20"/>
      <c r="K79" s="20"/>
      <c r="L79" s="11">
        <v>6.1999999999999998E-3</v>
      </c>
      <c r="M79" s="11" t="s">
        <v>364</v>
      </c>
      <c r="N79" s="11">
        <v>53</v>
      </c>
      <c r="O79" s="21">
        <v>0.3286</v>
      </c>
      <c r="P79" s="11">
        <v>263</v>
      </c>
      <c r="Q79" s="21">
        <v>1.6306</v>
      </c>
      <c r="R79" s="11" t="s">
        <v>262</v>
      </c>
      <c r="S79" s="23">
        <f t="shared" si="4"/>
        <v>316</v>
      </c>
      <c r="T79" s="50"/>
      <c r="U79" s="51"/>
      <c r="V79" s="23">
        <v>29.7</v>
      </c>
      <c r="W79" s="37">
        <f t="shared" si="5"/>
        <v>0</v>
      </c>
      <c r="X79" s="42">
        <f t="shared" si="6"/>
        <v>0</v>
      </c>
    </row>
    <row r="80" spans="1:24" ht="38.25" x14ac:dyDescent="0.25">
      <c r="A80" s="43" t="s">
        <v>148</v>
      </c>
      <c r="B80" s="12" t="s">
        <v>240</v>
      </c>
      <c r="C80" s="11" t="s">
        <v>265</v>
      </c>
      <c r="D80" s="11" t="s">
        <v>266</v>
      </c>
      <c r="E80" s="11" t="s">
        <v>267</v>
      </c>
      <c r="F80" s="20" t="s">
        <v>53</v>
      </c>
      <c r="G80" s="20" t="s">
        <v>244</v>
      </c>
      <c r="H80" s="20" t="s">
        <v>104</v>
      </c>
      <c r="I80" s="25" t="s">
        <v>268</v>
      </c>
      <c r="J80" s="25" t="s">
        <v>154</v>
      </c>
      <c r="K80" s="20" t="s">
        <v>160</v>
      </c>
      <c r="L80" s="11">
        <v>1.1999999999999999E-3</v>
      </c>
      <c r="M80" s="11" t="s">
        <v>364</v>
      </c>
      <c r="N80" s="11">
        <v>53</v>
      </c>
      <c r="O80" s="21">
        <v>6.359999999999999E-2</v>
      </c>
      <c r="P80" s="11">
        <v>263</v>
      </c>
      <c r="Q80" s="21">
        <v>0.31559999999999999</v>
      </c>
      <c r="R80" s="23" t="s">
        <v>24</v>
      </c>
      <c r="S80" s="23">
        <f t="shared" si="4"/>
        <v>316</v>
      </c>
      <c r="T80" s="50"/>
      <c r="U80" s="51"/>
      <c r="V80" s="23">
        <v>29.7</v>
      </c>
      <c r="W80" s="37">
        <f t="shared" si="5"/>
        <v>0</v>
      </c>
      <c r="X80" s="42">
        <f t="shared" si="6"/>
        <v>0</v>
      </c>
    </row>
    <row r="81" spans="1:24" ht="51" x14ac:dyDescent="0.25">
      <c r="A81" s="43" t="s">
        <v>148</v>
      </c>
      <c r="B81" s="12" t="s">
        <v>240</v>
      </c>
      <c r="C81" s="11" t="s">
        <v>269</v>
      </c>
      <c r="D81" s="11" t="s">
        <v>182</v>
      </c>
      <c r="E81" s="11" t="s">
        <v>270</v>
      </c>
      <c r="F81" s="20" t="s">
        <v>53</v>
      </c>
      <c r="G81" s="20" t="s">
        <v>244</v>
      </c>
      <c r="H81" s="20" t="s">
        <v>104</v>
      </c>
      <c r="I81" s="25" t="s">
        <v>268</v>
      </c>
      <c r="J81" s="25"/>
      <c r="K81" s="20"/>
      <c r="L81" s="11">
        <v>5.1000000000000004E-3</v>
      </c>
      <c r="M81" s="11" t="s">
        <v>364</v>
      </c>
      <c r="N81" s="11">
        <v>60</v>
      </c>
      <c r="O81" s="21">
        <v>0.30600000000000005</v>
      </c>
      <c r="P81" s="11">
        <v>300</v>
      </c>
      <c r="Q81" s="21">
        <v>1.53</v>
      </c>
      <c r="R81" s="11" t="s">
        <v>271</v>
      </c>
      <c r="S81" s="23">
        <f t="shared" si="4"/>
        <v>360</v>
      </c>
      <c r="T81" s="50"/>
      <c r="U81" s="51"/>
      <c r="V81" s="23">
        <v>29.7</v>
      </c>
      <c r="W81" s="37">
        <f t="shared" si="5"/>
        <v>0</v>
      </c>
      <c r="X81" s="42">
        <f t="shared" si="6"/>
        <v>0</v>
      </c>
    </row>
    <row r="82" spans="1:24" ht="63.75" x14ac:dyDescent="0.25">
      <c r="A82" s="43" t="s">
        <v>148</v>
      </c>
      <c r="B82" s="12" t="s">
        <v>155</v>
      </c>
      <c r="C82" s="11" t="s">
        <v>272</v>
      </c>
      <c r="D82" s="11" t="s">
        <v>273</v>
      </c>
      <c r="E82" s="11" t="s">
        <v>274</v>
      </c>
      <c r="F82" s="20" t="s">
        <v>30</v>
      </c>
      <c r="G82" s="20" t="s">
        <v>159</v>
      </c>
      <c r="H82" s="20" t="s">
        <v>104</v>
      </c>
      <c r="I82" s="20" t="s">
        <v>160</v>
      </c>
      <c r="J82" s="20"/>
      <c r="K82" s="20"/>
      <c r="L82" s="11">
        <v>3.3999999999999998E-3</v>
      </c>
      <c r="M82" s="11" t="s">
        <v>364</v>
      </c>
      <c r="N82" s="11">
        <v>72</v>
      </c>
      <c r="O82" s="21">
        <v>0.24479999999999999</v>
      </c>
      <c r="P82" s="11">
        <v>360</v>
      </c>
      <c r="Q82" s="21">
        <v>1.224</v>
      </c>
      <c r="R82" s="11" t="s">
        <v>275</v>
      </c>
      <c r="S82" s="23">
        <f t="shared" si="4"/>
        <v>432</v>
      </c>
      <c r="T82" s="50"/>
      <c r="U82" s="51"/>
      <c r="V82" s="23">
        <v>29.7</v>
      </c>
      <c r="W82" s="37">
        <f t="shared" si="5"/>
        <v>0</v>
      </c>
      <c r="X82" s="42">
        <f t="shared" si="6"/>
        <v>0</v>
      </c>
    </row>
    <row r="83" spans="1:24" ht="38.25" x14ac:dyDescent="0.25">
      <c r="A83" s="43" t="s">
        <v>148</v>
      </c>
      <c r="B83" s="12" t="s">
        <v>155</v>
      </c>
      <c r="C83" s="11" t="s">
        <v>276</v>
      </c>
      <c r="D83" s="11" t="s">
        <v>131</v>
      </c>
      <c r="E83" s="11" t="s">
        <v>277</v>
      </c>
      <c r="F83" s="20" t="s">
        <v>30</v>
      </c>
      <c r="G83" s="20" t="s">
        <v>159</v>
      </c>
      <c r="H83" s="20" t="s">
        <v>104</v>
      </c>
      <c r="I83" s="20" t="s">
        <v>160</v>
      </c>
      <c r="J83" s="20"/>
      <c r="K83" s="20"/>
      <c r="L83" s="11">
        <v>1.24E-2</v>
      </c>
      <c r="M83" s="11" t="s">
        <v>364</v>
      </c>
      <c r="N83" s="11">
        <v>81</v>
      </c>
      <c r="O83" s="21">
        <v>1.0044</v>
      </c>
      <c r="P83" s="11">
        <v>405</v>
      </c>
      <c r="Q83" s="21">
        <v>5.0220000000000002</v>
      </c>
      <c r="R83" s="23" t="s">
        <v>24</v>
      </c>
      <c r="S83" s="23">
        <f t="shared" si="4"/>
        <v>486</v>
      </c>
      <c r="T83" s="50"/>
      <c r="U83" s="51"/>
      <c r="V83" s="23">
        <v>29.7</v>
      </c>
      <c r="W83" s="37">
        <f t="shared" si="5"/>
        <v>0</v>
      </c>
      <c r="X83" s="42">
        <f t="shared" si="6"/>
        <v>0</v>
      </c>
    </row>
    <row r="84" spans="1:24" ht="38.25" x14ac:dyDescent="0.25">
      <c r="A84" s="43" t="s">
        <v>148</v>
      </c>
      <c r="B84" s="12" t="s">
        <v>155</v>
      </c>
      <c r="C84" s="11" t="s">
        <v>278</v>
      </c>
      <c r="D84" s="11" t="s">
        <v>37</v>
      </c>
      <c r="E84" s="11" t="s">
        <v>279</v>
      </c>
      <c r="F84" s="20" t="s">
        <v>30</v>
      </c>
      <c r="G84" s="20" t="s">
        <v>159</v>
      </c>
      <c r="H84" s="20" t="s">
        <v>104</v>
      </c>
      <c r="I84" s="20" t="s">
        <v>160</v>
      </c>
      <c r="J84" s="20"/>
      <c r="K84" s="20"/>
      <c r="L84" s="11">
        <v>1.8100000000000002E-2</v>
      </c>
      <c r="M84" s="11" t="s">
        <v>364</v>
      </c>
      <c r="N84" s="11">
        <v>81</v>
      </c>
      <c r="O84" s="21">
        <v>1.4661000000000002</v>
      </c>
      <c r="P84" s="11">
        <v>405</v>
      </c>
      <c r="Q84" s="21">
        <v>7.3305000000000007</v>
      </c>
      <c r="R84" s="11" t="s">
        <v>280</v>
      </c>
      <c r="S84" s="23">
        <f t="shared" si="4"/>
        <v>486</v>
      </c>
      <c r="T84" s="50"/>
      <c r="U84" s="51"/>
      <c r="V84" s="23">
        <v>29.7</v>
      </c>
      <c r="W84" s="37">
        <f t="shared" si="5"/>
        <v>0</v>
      </c>
      <c r="X84" s="42">
        <f t="shared" si="6"/>
        <v>0</v>
      </c>
    </row>
    <row r="85" spans="1:24" ht="38.25" x14ac:dyDescent="0.25">
      <c r="A85" s="43" t="s">
        <v>148</v>
      </c>
      <c r="B85" s="12" t="s">
        <v>155</v>
      </c>
      <c r="C85" s="11" t="s">
        <v>281</v>
      </c>
      <c r="D85" s="11" t="s">
        <v>282</v>
      </c>
      <c r="E85" s="11" t="s">
        <v>283</v>
      </c>
      <c r="F85" s="20" t="s">
        <v>30</v>
      </c>
      <c r="G85" s="20" t="s">
        <v>159</v>
      </c>
      <c r="H85" s="20" t="s">
        <v>104</v>
      </c>
      <c r="I85" s="20" t="s">
        <v>160</v>
      </c>
      <c r="J85" s="20"/>
      <c r="K85" s="20"/>
      <c r="L85" s="11">
        <v>4.7000000000000002E-3</v>
      </c>
      <c r="M85" s="11" t="s">
        <v>364</v>
      </c>
      <c r="N85" s="11">
        <v>232</v>
      </c>
      <c r="O85" s="21">
        <v>1.0904</v>
      </c>
      <c r="P85" s="11">
        <v>1162</v>
      </c>
      <c r="Q85" s="21">
        <v>5.4614000000000003</v>
      </c>
      <c r="R85" s="23" t="s">
        <v>24</v>
      </c>
      <c r="S85" s="23">
        <f t="shared" si="4"/>
        <v>1394</v>
      </c>
      <c r="T85" s="50"/>
      <c r="U85" s="51"/>
      <c r="V85" s="23">
        <v>29.7</v>
      </c>
      <c r="W85" s="37">
        <f t="shared" si="5"/>
        <v>0</v>
      </c>
      <c r="X85" s="42">
        <f t="shared" si="6"/>
        <v>0</v>
      </c>
    </row>
    <row r="86" spans="1:24" ht="51" x14ac:dyDescent="0.25">
      <c r="A86" s="43" t="s">
        <v>148</v>
      </c>
      <c r="B86" s="12" t="s">
        <v>240</v>
      </c>
      <c r="C86" s="11" t="s">
        <v>284</v>
      </c>
      <c r="D86" s="11" t="s">
        <v>285</v>
      </c>
      <c r="E86" s="11" t="s">
        <v>286</v>
      </c>
      <c r="F86" s="20" t="s">
        <v>35</v>
      </c>
      <c r="G86" s="20" t="s">
        <v>244</v>
      </c>
      <c r="H86" s="20" t="s">
        <v>104</v>
      </c>
      <c r="I86" s="25" t="s">
        <v>268</v>
      </c>
      <c r="J86" s="25" t="s">
        <v>154</v>
      </c>
      <c r="K86" s="20"/>
      <c r="L86" s="11">
        <v>2.0199999999999999E-2</v>
      </c>
      <c r="M86" s="11" t="s">
        <v>364</v>
      </c>
      <c r="N86" s="11">
        <v>2</v>
      </c>
      <c r="O86" s="21">
        <v>4.0399999999999998E-2</v>
      </c>
      <c r="P86" s="11">
        <v>11</v>
      </c>
      <c r="Q86" s="21">
        <v>0.22219999999999998</v>
      </c>
      <c r="R86" s="11" t="s">
        <v>200</v>
      </c>
      <c r="S86" s="23">
        <f t="shared" si="4"/>
        <v>13</v>
      </c>
      <c r="T86" s="50"/>
      <c r="U86" s="51"/>
      <c r="V86" s="23">
        <v>29.7</v>
      </c>
      <c r="W86" s="37">
        <f t="shared" si="5"/>
        <v>0</v>
      </c>
      <c r="X86" s="42">
        <f t="shared" si="6"/>
        <v>0</v>
      </c>
    </row>
    <row r="87" spans="1:24" ht="51" x14ac:dyDescent="0.25">
      <c r="A87" s="43" t="s">
        <v>148</v>
      </c>
      <c r="B87" s="12" t="s">
        <v>240</v>
      </c>
      <c r="C87" s="11" t="s">
        <v>287</v>
      </c>
      <c r="D87" s="11" t="s">
        <v>285</v>
      </c>
      <c r="E87" s="11" t="s">
        <v>288</v>
      </c>
      <c r="F87" s="20" t="s">
        <v>35</v>
      </c>
      <c r="G87" s="20" t="s">
        <v>244</v>
      </c>
      <c r="H87" s="20" t="s">
        <v>104</v>
      </c>
      <c r="I87" s="25" t="s">
        <v>268</v>
      </c>
      <c r="J87" s="25" t="s">
        <v>154</v>
      </c>
      <c r="K87" s="20"/>
      <c r="L87" s="11">
        <v>1.8599999999999998E-2</v>
      </c>
      <c r="M87" s="11" t="s">
        <v>364</v>
      </c>
      <c r="N87" s="11">
        <v>2</v>
      </c>
      <c r="O87" s="21">
        <v>3.7199999999999997E-2</v>
      </c>
      <c r="P87" s="11">
        <v>11</v>
      </c>
      <c r="Q87" s="21">
        <v>0.20459999999999998</v>
      </c>
      <c r="R87" s="11" t="s">
        <v>200</v>
      </c>
      <c r="S87" s="23">
        <f t="shared" si="4"/>
        <v>13</v>
      </c>
      <c r="T87" s="50"/>
      <c r="U87" s="51"/>
      <c r="V87" s="23">
        <v>29.7</v>
      </c>
      <c r="W87" s="37">
        <f t="shared" si="5"/>
        <v>0</v>
      </c>
      <c r="X87" s="42">
        <f t="shared" si="6"/>
        <v>0</v>
      </c>
    </row>
    <row r="88" spans="1:24" ht="38.25" x14ac:dyDescent="0.25">
      <c r="A88" s="43" t="s">
        <v>148</v>
      </c>
      <c r="B88" s="12" t="s">
        <v>240</v>
      </c>
      <c r="C88" s="11" t="s">
        <v>289</v>
      </c>
      <c r="D88" s="11" t="s">
        <v>290</v>
      </c>
      <c r="E88" s="11" t="s">
        <v>291</v>
      </c>
      <c r="F88" s="20">
        <v>0</v>
      </c>
      <c r="G88" s="20" t="s">
        <v>244</v>
      </c>
      <c r="H88" s="20" t="s">
        <v>104</v>
      </c>
      <c r="I88" s="25" t="s">
        <v>268</v>
      </c>
      <c r="J88" s="20"/>
      <c r="K88" s="20"/>
      <c r="L88" s="11">
        <v>5.4300000000000001E-2</v>
      </c>
      <c r="M88" s="11" t="s">
        <v>364</v>
      </c>
      <c r="N88" s="11">
        <v>4</v>
      </c>
      <c r="O88" s="21">
        <v>0.2172</v>
      </c>
      <c r="P88" s="11">
        <v>18</v>
      </c>
      <c r="Q88" s="21">
        <v>0.97740000000000005</v>
      </c>
      <c r="R88" s="23" t="s">
        <v>24</v>
      </c>
      <c r="S88" s="23">
        <f t="shared" si="4"/>
        <v>22</v>
      </c>
      <c r="T88" s="50"/>
      <c r="U88" s="51"/>
      <c r="V88" s="23">
        <v>29.7</v>
      </c>
      <c r="W88" s="37">
        <f t="shared" si="5"/>
        <v>0</v>
      </c>
      <c r="X88" s="42">
        <f t="shared" si="6"/>
        <v>0</v>
      </c>
    </row>
    <row r="89" spans="1:24" ht="38.25" x14ac:dyDescent="0.25">
      <c r="A89" s="43" t="s">
        <v>148</v>
      </c>
      <c r="B89" s="12" t="s">
        <v>240</v>
      </c>
      <c r="C89" s="11" t="s">
        <v>292</v>
      </c>
      <c r="D89" s="11" t="s">
        <v>293</v>
      </c>
      <c r="E89" s="11" t="s">
        <v>294</v>
      </c>
      <c r="F89" s="20">
        <v>1</v>
      </c>
      <c r="G89" s="20" t="s">
        <v>244</v>
      </c>
      <c r="H89" s="20" t="s">
        <v>104</v>
      </c>
      <c r="I89" s="25" t="s">
        <v>268</v>
      </c>
      <c r="J89" s="20"/>
      <c r="K89" s="20"/>
      <c r="L89" s="11">
        <v>5.4300000000000001E-2</v>
      </c>
      <c r="M89" s="11" t="s">
        <v>364</v>
      </c>
      <c r="N89" s="11">
        <v>4</v>
      </c>
      <c r="O89" s="21">
        <v>0.2172</v>
      </c>
      <c r="P89" s="11">
        <v>18</v>
      </c>
      <c r="Q89" s="21">
        <v>0.97740000000000005</v>
      </c>
      <c r="R89" s="23" t="s">
        <v>24</v>
      </c>
      <c r="S89" s="23">
        <f t="shared" si="4"/>
        <v>22</v>
      </c>
      <c r="T89" s="50"/>
      <c r="U89" s="51"/>
      <c r="V89" s="23">
        <v>29.7</v>
      </c>
      <c r="W89" s="37">
        <f t="shared" si="5"/>
        <v>0</v>
      </c>
      <c r="X89" s="42">
        <f t="shared" si="6"/>
        <v>0</v>
      </c>
    </row>
    <row r="90" spans="1:24" ht="38.25" x14ac:dyDescent="0.25">
      <c r="A90" s="43" t="s">
        <v>148</v>
      </c>
      <c r="B90" s="12" t="s">
        <v>240</v>
      </c>
      <c r="C90" s="11" t="s">
        <v>295</v>
      </c>
      <c r="D90" s="11" t="s">
        <v>290</v>
      </c>
      <c r="E90" s="11" t="s">
        <v>296</v>
      </c>
      <c r="F90" s="20">
        <v>4</v>
      </c>
      <c r="G90" s="20" t="s">
        <v>244</v>
      </c>
      <c r="H90" s="20" t="s">
        <v>104</v>
      </c>
      <c r="I90" s="25" t="s">
        <v>268</v>
      </c>
      <c r="J90" s="20"/>
      <c r="K90" s="20"/>
      <c r="L90" s="11">
        <v>0.05</v>
      </c>
      <c r="M90" s="11" t="s">
        <v>364</v>
      </c>
      <c r="N90" s="11">
        <v>46</v>
      </c>
      <c r="O90" s="21">
        <v>2.3000000000000003</v>
      </c>
      <c r="P90" s="11">
        <v>230</v>
      </c>
      <c r="Q90" s="21">
        <v>11.5</v>
      </c>
      <c r="R90" s="23" t="s">
        <v>24</v>
      </c>
      <c r="S90" s="23">
        <f t="shared" si="4"/>
        <v>276</v>
      </c>
      <c r="T90" s="50"/>
      <c r="U90" s="51"/>
      <c r="V90" s="23">
        <v>29.7</v>
      </c>
      <c r="W90" s="37">
        <f t="shared" si="5"/>
        <v>0</v>
      </c>
      <c r="X90" s="42">
        <f t="shared" si="6"/>
        <v>0</v>
      </c>
    </row>
    <row r="91" spans="1:24" ht="38.25" x14ac:dyDescent="0.25">
      <c r="A91" s="43" t="s">
        <v>148</v>
      </c>
      <c r="B91" s="12" t="s">
        <v>240</v>
      </c>
      <c r="C91" s="11" t="s">
        <v>297</v>
      </c>
      <c r="D91" s="11" t="s">
        <v>293</v>
      </c>
      <c r="E91" s="11" t="s">
        <v>298</v>
      </c>
      <c r="F91" s="20">
        <v>4</v>
      </c>
      <c r="G91" s="20" t="s">
        <v>244</v>
      </c>
      <c r="H91" s="20" t="s">
        <v>104</v>
      </c>
      <c r="I91" s="25" t="s">
        <v>268</v>
      </c>
      <c r="J91" s="20"/>
      <c r="K91" s="20"/>
      <c r="L91" s="11">
        <v>0.05</v>
      </c>
      <c r="M91" s="11" t="s">
        <v>364</v>
      </c>
      <c r="N91" s="11">
        <v>46</v>
      </c>
      <c r="O91" s="21">
        <v>2.3000000000000003</v>
      </c>
      <c r="P91" s="11">
        <v>230</v>
      </c>
      <c r="Q91" s="21">
        <v>11.5</v>
      </c>
      <c r="R91" s="23" t="s">
        <v>24</v>
      </c>
      <c r="S91" s="23">
        <f t="shared" si="4"/>
        <v>276</v>
      </c>
      <c r="T91" s="50"/>
      <c r="U91" s="51"/>
      <c r="V91" s="23">
        <v>29.7</v>
      </c>
      <c r="W91" s="37">
        <f t="shared" si="5"/>
        <v>0</v>
      </c>
      <c r="X91" s="42">
        <f t="shared" si="6"/>
        <v>0</v>
      </c>
    </row>
    <row r="92" spans="1:24" s="2" customFormat="1" ht="51" x14ac:dyDescent="0.25">
      <c r="A92" s="43" t="s">
        <v>148</v>
      </c>
      <c r="B92" s="12" t="s">
        <v>299</v>
      </c>
      <c r="C92" s="11" t="s">
        <v>300</v>
      </c>
      <c r="D92" s="11" t="s">
        <v>301</v>
      </c>
      <c r="E92" s="11" t="s">
        <v>302</v>
      </c>
      <c r="F92" s="20">
        <v>1</v>
      </c>
      <c r="G92" s="20" t="s">
        <v>140</v>
      </c>
      <c r="H92" s="20" t="s">
        <v>104</v>
      </c>
      <c r="I92" s="20"/>
      <c r="J92" s="20"/>
      <c r="K92" s="20"/>
      <c r="L92" s="11">
        <v>4.19E-2</v>
      </c>
      <c r="M92" s="11" t="s">
        <v>364</v>
      </c>
      <c r="N92" s="11">
        <v>2</v>
      </c>
      <c r="O92" s="21">
        <v>8.3799999999999999E-2</v>
      </c>
      <c r="P92" s="11">
        <v>9</v>
      </c>
      <c r="Q92" s="21">
        <v>0.37709999999999999</v>
      </c>
      <c r="R92" s="11" t="s">
        <v>303</v>
      </c>
      <c r="S92" s="23">
        <f t="shared" si="4"/>
        <v>11</v>
      </c>
      <c r="T92" s="50"/>
      <c r="U92" s="51"/>
      <c r="V92" s="23">
        <v>29.7</v>
      </c>
      <c r="W92" s="37">
        <f t="shared" si="5"/>
        <v>0</v>
      </c>
      <c r="X92" s="42">
        <f t="shared" si="6"/>
        <v>0</v>
      </c>
    </row>
    <row r="93" spans="1:24" s="2" customFormat="1" ht="38.25" x14ac:dyDescent="0.25">
      <c r="A93" s="43" t="s">
        <v>148</v>
      </c>
      <c r="B93" s="12" t="s">
        <v>299</v>
      </c>
      <c r="C93" s="11" t="s">
        <v>304</v>
      </c>
      <c r="D93" s="11" t="s">
        <v>305</v>
      </c>
      <c r="E93" s="11" t="s">
        <v>306</v>
      </c>
      <c r="F93" s="20">
        <v>0</v>
      </c>
      <c r="G93" s="20" t="s">
        <v>140</v>
      </c>
      <c r="H93" s="20" t="s">
        <v>104</v>
      </c>
      <c r="I93" s="20"/>
      <c r="J93" s="20"/>
      <c r="K93" s="20"/>
      <c r="L93" s="11">
        <v>5.74E-2</v>
      </c>
      <c r="M93" s="11" t="s">
        <v>364</v>
      </c>
      <c r="N93" s="11">
        <v>4</v>
      </c>
      <c r="O93" s="21">
        <v>0.2296</v>
      </c>
      <c r="P93" s="11">
        <v>18</v>
      </c>
      <c r="Q93" s="21">
        <v>1.0331999999999999</v>
      </c>
      <c r="R93" s="23" t="s">
        <v>24</v>
      </c>
      <c r="S93" s="23">
        <f t="shared" si="4"/>
        <v>22</v>
      </c>
      <c r="T93" s="50"/>
      <c r="U93" s="51"/>
      <c r="V93" s="23">
        <v>29.7</v>
      </c>
      <c r="W93" s="37">
        <f t="shared" si="5"/>
        <v>0</v>
      </c>
      <c r="X93" s="42">
        <f t="shared" si="6"/>
        <v>0</v>
      </c>
    </row>
    <row r="94" spans="1:24" s="2" customFormat="1" ht="38.25" x14ac:dyDescent="0.25">
      <c r="A94" s="43" t="s">
        <v>148</v>
      </c>
      <c r="B94" s="12" t="s">
        <v>299</v>
      </c>
      <c r="C94" s="11" t="s">
        <v>307</v>
      </c>
      <c r="D94" s="11" t="s">
        <v>308</v>
      </c>
      <c r="E94" s="11" t="s">
        <v>309</v>
      </c>
      <c r="F94" s="20">
        <v>0</v>
      </c>
      <c r="G94" s="20" t="s">
        <v>140</v>
      </c>
      <c r="H94" s="20" t="s">
        <v>104</v>
      </c>
      <c r="I94" s="20"/>
      <c r="J94" s="20"/>
      <c r="K94" s="20"/>
      <c r="L94" s="11">
        <v>2.4799999999999999E-2</v>
      </c>
      <c r="M94" s="11" t="s">
        <v>364</v>
      </c>
      <c r="N94" s="11">
        <v>4</v>
      </c>
      <c r="O94" s="21">
        <v>9.9199999999999997E-2</v>
      </c>
      <c r="P94" s="11">
        <v>18</v>
      </c>
      <c r="Q94" s="21">
        <v>0.44639999999999996</v>
      </c>
      <c r="R94" s="23" t="s">
        <v>24</v>
      </c>
      <c r="S94" s="23">
        <f t="shared" si="4"/>
        <v>22</v>
      </c>
      <c r="T94" s="50"/>
      <c r="U94" s="51"/>
      <c r="V94" s="23">
        <v>29.7</v>
      </c>
      <c r="W94" s="37">
        <f t="shared" si="5"/>
        <v>0</v>
      </c>
      <c r="X94" s="42">
        <f t="shared" si="6"/>
        <v>0</v>
      </c>
    </row>
    <row r="95" spans="1:24" s="2" customFormat="1" ht="38.25" x14ac:dyDescent="0.25">
      <c r="A95" s="43" t="s">
        <v>148</v>
      </c>
      <c r="B95" s="12" t="s">
        <v>299</v>
      </c>
      <c r="C95" s="11" t="s">
        <v>310</v>
      </c>
      <c r="D95" s="11" t="s">
        <v>311</v>
      </c>
      <c r="E95" s="11" t="s">
        <v>312</v>
      </c>
      <c r="F95" s="20">
        <v>0</v>
      </c>
      <c r="G95" s="20" t="s">
        <v>140</v>
      </c>
      <c r="H95" s="20" t="s">
        <v>104</v>
      </c>
      <c r="I95" s="20"/>
      <c r="J95" s="20"/>
      <c r="K95" s="20"/>
      <c r="L95" s="11">
        <v>6.1999999999999998E-3</v>
      </c>
      <c r="M95" s="11" t="s">
        <v>364</v>
      </c>
      <c r="N95" s="11">
        <v>4</v>
      </c>
      <c r="O95" s="21">
        <v>2.4799999999999999E-2</v>
      </c>
      <c r="P95" s="11">
        <v>18</v>
      </c>
      <c r="Q95" s="21">
        <v>0.11159999999999999</v>
      </c>
      <c r="R95" s="23" t="s">
        <v>24</v>
      </c>
      <c r="S95" s="23">
        <f t="shared" si="4"/>
        <v>22</v>
      </c>
      <c r="T95" s="50"/>
      <c r="U95" s="51"/>
      <c r="V95" s="23">
        <v>29.7</v>
      </c>
      <c r="W95" s="37">
        <f t="shared" si="5"/>
        <v>0</v>
      </c>
      <c r="X95" s="42">
        <f t="shared" si="6"/>
        <v>0</v>
      </c>
    </row>
    <row r="96" spans="1:24" s="2" customFormat="1" ht="51" x14ac:dyDescent="0.25">
      <c r="A96" s="43" t="s">
        <v>148</v>
      </c>
      <c r="B96" s="12" t="s">
        <v>299</v>
      </c>
      <c r="C96" s="11" t="s">
        <v>313</v>
      </c>
      <c r="D96" s="11" t="s">
        <v>301</v>
      </c>
      <c r="E96" s="11" t="s">
        <v>314</v>
      </c>
      <c r="F96" s="20">
        <v>1</v>
      </c>
      <c r="G96" s="20" t="s">
        <v>140</v>
      </c>
      <c r="H96" s="20" t="s">
        <v>104</v>
      </c>
      <c r="I96" s="20"/>
      <c r="J96" s="20"/>
      <c r="K96" s="20"/>
      <c r="L96" s="11">
        <v>5.74E-2</v>
      </c>
      <c r="M96" s="11" t="s">
        <v>364</v>
      </c>
      <c r="N96" s="11">
        <v>4</v>
      </c>
      <c r="O96" s="21">
        <v>0.2296</v>
      </c>
      <c r="P96" s="11">
        <v>18</v>
      </c>
      <c r="Q96" s="21">
        <v>1.0331999999999999</v>
      </c>
      <c r="R96" s="11" t="s">
        <v>303</v>
      </c>
      <c r="S96" s="23">
        <f t="shared" si="4"/>
        <v>22</v>
      </c>
      <c r="T96" s="50"/>
      <c r="U96" s="51"/>
      <c r="V96" s="23">
        <v>29.7</v>
      </c>
      <c r="W96" s="37">
        <f t="shared" si="5"/>
        <v>0</v>
      </c>
      <c r="X96" s="42">
        <f t="shared" si="6"/>
        <v>0</v>
      </c>
    </row>
    <row r="97" spans="1:24" s="2" customFormat="1" ht="38.25" x14ac:dyDescent="0.25">
      <c r="A97" s="43" t="s">
        <v>148</v>
      </c>
      <c r="B97" s="12" t="s">
        <v>299</v>
      </c>
      <c r="C97" s="11" t="s">
        <v>315</v>
      </c>
      <c r="D97" s="11" t="s">
        <v>232</v>
      </c>
      <c r="E97" s="11" t="s">
        <v>316</v>
      </c>
      <c r="F97" s="20" t="s">
        <v>14</v>
      </c>
      <c r="G97" s="20" t="s">
        <v>140</v>
      </c>
      <c r="H97" s="20" t="s">
        <v>104</v>
      </c>
      <c r="I97" s="20"/>
      <c r="J97" s="20"/>
      <c r="K97" s="20"/>
      <c r="L97" s="11">
        <v>5.8999999999999999E-3</v>
      </c>
      <c r="M97" s="11" t="s">
        <v>364</v>
      </c>
      <c r="N97" s="11">
        <v>4</v>
      </c>
      <c r="O97" s="21">
        <v>2.3599999999999999E-2</v>
      </c>
      <c r="P97" s="11">
        <v>18</v>
      </c>
      <c r="Q97" s="21">
        <v>0.1062</v>
      </c>
      <c r="R97" s="23" t="s">
        <v>24</v>
      </c>
      <c r="S97" s="23">
        <f t="shared" si="4"/>
        <v>22</v>
      </c>
      <c r="T97" s="50"/>
      <c r="U97" s="51"/>
      <c r="V97" s="23">
        <v>29.7</v>
      </c>
      <c r="W97" s="37">
        <f t="shared" si="5"/>
        <v>0</v>
      </c>
      <c r="X97" s="42">
        <f t="shared" si="6"/>
        <v>0</v>
      </c>
    </row>
    <row r="98" spans="1:24" s="2" customFormat="1" ht="38.25" x14ac:dyDescent="0.25">
      <c r="A98" s="43" t="s">
        <v>148</v>
      </c>
      <c r="B98" s="12" t="s">
        <v>317</v>
      </c>
      <c r="C98" s="11" t="s">
        <v>318</v>
      </c>
      <c r="D98" s="11" t="s">
        <v>319</v>
      </c>
      <c r="E98" s="11" t="s">
        <v>320</v>
      </c>
      <c r="F98" s="20" t="s">
        <v>14</v>
      </c>
      <c r="G98" s="20" t="s">
        <v>140</v>
      </c>
      <c r="H98" s="20" t="s">
        <v>104</v>
      </c>
      <c r="I98" s="20"/>
      <c r="J98" s="20"/>
      <c r="K98" s="20"/>
      <c r="L98" s="11">
        <v>1.7100000000000001E-2</v>
      </c>
      <c r="M98" s="11" t="s">
        <v>364</v>
      </c>
      <c r="N98" s="11">
        <v>4</v>
      </c>
      <c r="O98" s="21">
        <v>6.8400000000000002E-2</v>
      </c>
      <c r="P98" s="11">
        <v>20</v>
      </c>
      <c r="Q98" s="21">
        <v>0.34200000000000003</v>
      </c>
      <c r="R98" s="23" t="s">
        <v>24</v>
      </c>
      <c r="S98" s="23">
        <f t="shared" si="4"/>
        <v>24</v>
      </c>
      <c r="T98" s="50"/>
      <c r="U98" s="51"/>
      <c r="V98" s="23">
        <v>29.7</v>
      </c>
      <c r="W98" s="37">
        <f t="shared" si="5"/>
        <v>0</v>
      </c>
      <c r="X98" s="42">
        <f t="shared" si="6"/>
        <v>0</v>
      </c>
    </row>
    <row r="99" spans="1:24" s="2" customFormat="1" ht="38.25" x14ac:dyDescent="0.25">
      <c r="A99" s="43" t="s">
        <v>148</v>
      </c>
      <c r="B99" s="12" t="s">
        <v>299</v>
      </c>
      <c r="C99" s="11" t="s">
        <v>321</v>
      </c>
      <c r="D99" s="11" t="s">
        <v>322</v>
      </c>
      <c r="E99" s="11" t="s">
        <v>323</v>
      </c>
      <c r="F99" s="20">
        <v>0</v>
      </c>
      <c r="G99" s="20" t="s">
        <v>140</v>
      </c>
      <c r="H99" s="20" t="s">
        <v>104</v>
      </c>
      <c r="I99" s="20"/>
      <c r="J99" s="20"/>
      <c r="K99" s="20"/>
      <c r="L99" s="11">
        <v>3.1E-2</v>
      </c>
      <c r="M99" s="11" t="s">
        <v>364</v>
      </c>
      <c r="N99" s="11">
        <v>9</v>
      </c>
      <c r="O99" s="21">
        <v>0.27900000000000003</v>
      </c>
      <c r="P99" s="11">
        <v>45</v>
      </c>
      <c r="Q99" s="21">
        <v>1.395</v>
      </c>
      <c r="R99" s="23" t="s">
        <v>24</v>
      </c>
      <c r="S99" s="23">
        <f t="shared" si="4"/>
        <v>54</v>
      </c>
      <c r="T99" s="50"/>
      <c r="U99" s="51"/>
      <c r="V99" s="23">
        <v>29.7</v>
      </c>
      <c r="W99" s="37">
        <f t="shared" si="5"/>
        <v>0</v>
      </c>
      <c r="X99" s="42">
        <f t="shared" si="6"/>
        <v>0</v>
      </c>
    </row>
    <row r="100" spans="1:24" s="2" customFormat="1" ht="38.25" x14ac:dyDescent="0.25">
      <c r="A100" s="43" t="s">
        <v>148</v>
      </c>
      <c r="B100" s="12" t="s">
        <v>299</v>
      </c>
      <c r="C100" s="11" t="s">
        <v>324</v>
      </c>
      <c r="D100" s="11" t="s">
        <v>305</v>
      </c>
      <c r="E100" s="11" t="s">
        <v>325</v>
      </c>
      <c r="F100" s="20">
        <v>1</v>
      </c>
      <c r="G100" s="20" t="s">
        <v>140</v>
      </c>
      <c r="H100" s="20" t="s">
        <v>104</v>
      </c>
      <c r="I100" s="20"/>
      <c r="J100" s="20"/>
      <c r="K100" s="20"/>
      <c r="L100" s="11">
        <v>5.1200000000000002E-2</v>
      </c>
      <c r="M100" s="11" t="s">
        <v>364</v>
      </c>
      <c r="N100" s="11">
        <v>13</v>
      </c>
      <c r="O100" s="21">
        <v>0.66560000000000008</v>
      </c>
      <c r="P100" s="11">
        <v>63</v>
      </c>
      <c r="Q100" s="21">
        <v>3.2256</v>
      </c>
      <c r="R100" s="23" t="s">
        <v>24</v>
      </c>
      <c r="S100" s="23">
        <f t="shared" si="4"/>
        <v>76</v>
      </c>
      <c r="T100" s="50"/>
      <c r="U100" s="51"/>
      <c r="V100" s="23">
        <v>29.7</v>
      </c>
      <c r="W100" s="37">
        <f t="shared" si="5"/>
        <v>0</v>
      </c>
      <c r="X100" s="42">
        <f t="shared" si="6"/>
        <v>0</v>
      </c>
    </row>
    <row r="101" spans="1:24" s="2" customFormat="1" ht="51" x14ac:dyDescent="0.25">
      <c r="A101" s="43" t="s">
        <v>148</v>
      </c>
      <c r="B101" s="12" t="s">
        <v>299</v>
      </c>
      <c r="C101" s="11" t="s">
        <v>326</v>
      </c>
      <c r="D101" s="11" t="s">
        <v>301</v>
      </c>
      <c r="E101" s="11" t="s">
        <v>327</v>
      </c>
      <c r="F101" s="20">
        <v>2</v>
      </c>
      <c r="G101" s="20" t="s">
        <v>140</v>
      </c>
      <c r="H101" s="20" t="s">
        <v>104</v>
      </c>
      <c r="I101" s="20"/>
      <c r="J101" s="20"/>
      <c r="K101" s="20"/>
      <c r="L101" s="11">
        <v>5.5E-2</v>
      </c>
      <c r="M101" s="11" t="s">
        <v>364</v>
      </c>
      <c r="N101" s="11">
        <v>13</v>
      </c>
      <c r="O101" s="21">
        <v>0.71499999999999997</v>
      </c>
      <c r="P101" s="11">
        <v>63</v>
      </c>
      <c r="Q101" s="21">
        <v>3.4649999999999999</v>
      </c>
      <c r="R101" s="11" t="s">
        <v>303</v>
      </c>
      <c r="S101" s="23">
        <f t="shared" si="4"/>
        <v>76</v>
      </c>
      <c r="T101" s="50"/>
      <c r="U101" s="51"/>
      <c r="V101" s="23">
        <v>29.7</v>
      </c>
      <c r="W101" s="37">
        <f t="shared" si="5"/>
        <v>0</v>
      </c>
      <c r="X101" s="42">
        <f t="shared" si="6"/>
        <v>0</v>
      </c>
    </row>
    <row r="102" spans="1:24" s="2" customFormat="1" ht="38.25" x14ac:dyDescent="0.25">
      <c r="A102" s="43" t="s">
        <v>148</v>
      </c>
      <c r="B102" s="12" t="s">
        <v>299</v>
      </c>
      <c r="C102" s="11" t="s">
        <v>328</v>
      </c>
      <c r="D102" s="11" t="s">
        <v>329</v>
      </c>
      <c r="E102" s="11" t="s">
        <v>330</v>
      </c>
      <c r="F102" s="20">
        <v>0</v>
      </c>
      <c r="G102" s="20" t="s">
        <v>140</v>
      </c>
      <c r="H102" s="20" t="s">
        <v>104</v>
      </c>
      <c r="I102" s="20"/>
      <c r="J102" s="20"/>
      <c r="K102" s="20"/>
      <c r="L102" s="11">
        <v>2.4799999999999999E-2</v>
      </c>
      <c r="M102" s="11" t="s">
        <v>364</v>
      </c>
      <c r="N102" s="11">
        <v>13</v>
      </c>
      <c r="O102" s="21">
        <v>0.32239999999999996</v>
      </c>
      <c r="P102" s="11">
        <v>63</v>
      </c>
      <c r="Q102" s="21">
        <v>1.5624</v>
      </c>
      <c r="R102" s="23" t="s">
        <v>24</v>
      </c>
      <c r="S102" s="23">
        <f t="shared" ref="S102:S112" si="7">P102+N102</f>
        <v>76</v>
      </c>
      <c r="T102" s="50"/>
      <c r="U102" s="51"/>
      <c r="V102" s="23">
        <v>29.7</v>
      </c>
      <c r="W102" s="37">
        <f t="shared" si="5"/>
        <v>0</v>
      </c>
      <c r="X102" s="42">
        <f t="shared" si="6"/>
        <v>0</v>
      </c>
    </row>
    <row r="103" spans="1:24" s="2" customFormat="1" ht="38.25" x14ac:dyDescent="0.25">
      <c r="A103" s="43" t="s">
        <v>148</v>
      </c>
      <c r="B103" s="12" t="s">
        <v>299</v>
      </c>
      <c r="C103" s="11" t="s">
        <v>331</v>
      </c>
      <c r="D103" s="11" t="s">
        <v>311</v>
      </c>
      <c r="E103" s="11" t="s">
        <v>332</v>
      </c>
      <c r="F103" s="20">
        <v>0</v>
      </c>
      <c r="G103" s="20" t="s">
        <v>140</v>
      </c>
      <c r="H103" s="20" t="s">
        <v>104</v>
      </c>
      <c r="I103" s="20"/>
      <c r="J103" s="20"/>
      <c r="K103" s="20"/>
      <c r="L103" s="11">
        <v>6.1999999999999998E-3</v>
      </c>
      <c r="M103" s="11" t="s">
        <v>364</v>
      </c>
      <c r="N103" s="11">
        <v>46</v>
      </c>
      <c r="O103" s="21">
        <v>0.28520000000000001</v>
      </c>
      <c r="P103" s="11">
        <v>230</v>
      </c>
      <c r="Q103" s="21">
        <v>1.4259999999999999</v>
      </c>
      <c r="R103" s="23" t="s">
        <v>24</v>
      </c>
      <c r="S103" s="23">
        <f t="shared" si="7"/>
        <v>276</v>
      </c>
      <c r="T103" s="50"/>
      <c r="U103" s="51"/>
      <c r="V103" s="23">
        <v>29.7</v>
      </c>
      <c r="W103" s="37">
        <f t="shared" si="5"/>
        <v>0</v>
      </c>
      <c r="X103" s="42">
        <f t="shared" si="6"/>
        <v>0</v>
      </c>
    </row>
    <row r="104" spans="1:24" s="2" customFormat="1" ht="38.25" x14ac:dyDescent="0.25">
      <c r="A104" s="43" t="s">
        <v>148</v>
      </c>
      <c r="B104" s="12" t="s">
        <v>299</v>
      </c>
      <c r="C104" s="11" t="s">
        <v>333</v>
      </c>
      <c r="D104" s="11" t="s">
        <v>334</v>
      </c>
      <c r="E104" s="11" t="s">
        <v>335</v>
      </c>
      <c r="F104" s="20">
        <v>3</v>
      </c>
      <c r="G104" s="20" t="s">
        <v>140</v>
      </c>
      <c r="H104" s="20" t="s">
        <v>104</v>
      </c>
      <c r="I104" s="20"/>
      <c r="J104" s="20"/>
      <c r="K104" s="20"/>
      <c r="L104" s="11">
        <v>1.6667000000000001E-2</v>
      </c>
      <c r="M104" s="11" t="s">
        <v>364</v>
      </c>
      <c r="N104" s="11">
        <v>50</v>
      </c>
      <c r="O104" s="21">
        <v>0.83335000000000004</v>
      </c>
      <c r="P104" s="11">
        <v>249</v>
      </c>
      <c r="Q104" s="21">
        <v>4.1500830000000004</v>
      </c>
      <c r="R104" s="23" t="s">
        <v>24</v>
      </c>
      <c r="S104" s="23">
        <f t="shared" si="7"/>
        <v>299</v>
      </c>
      <c r="T104" s="50"/>
      <c r="U104" s="51"/>
      <c r="V104" s="23">
        <v>29.7</v>
      </c>
      <c r="W104" s="37">
        <f t="shared" si="5"/>
        <v>0</v>
      </c>
      <c r="X104" s="42">
        <f t="shared" si="6"/>
        <v>0</v>
      </c>
    </row>
    <row r="105" spans="1:24" ht="38.25" x14ac:dyDescent="0.25">
      <c r="A105" s="43" t="s">
        <v>148</v>
      </c>
      <c r="B105" s="12" t="s">
        <v>336</v>
      </c>
      <c r="C105" s="11" t="s">
        <v>337</v>
      </c>
      <c r="D105" s="11" t="s">
        <v>338</v>
      </c>
      <c r="E105" s="11" t="s">
        <v>339</v>
      </c>
      <c r="F105" s="20">
        <v>1</v>
      </c>
      <c r="G105" s="20" t="s">
        <v>340</v>
      </c>
      <c r="H105" s="20" t="s">
        <v>104</v>
      </c>
      <c r="I105" s="20"/>
      <c r="J105" s="20"/>
      <c r="K105" s="20"/>
      <c r="L105" s="11">
        <v>4.19E-2</v>
      </c>
      <c r="M105" s="11" t="s">
        <v>364</v>
      </c>
      <c r="N105" s="11">
        <v>2</v>
      </c>
      <c r="O105" s="21">
        <v>8.3799999999999999E-2</v>
      </c>
      <c r="P105" s="11">
        <v>6</v>
      </c>
      <c r="Q105" s="21">
        <v>0.25140000000000001</v>
      </c>
      <c r="R105" s="23" t="s">
        <v>24</v>
      </c>
      <c r="S105" s="23">
        <f t="shared" si="7"/>
        <v>8</v>
      </c>
      <c r="T105" s="50"/>
      <c r="U105" s="51"/>
      <c r="V105" s="23">
        <v>29.7</v>
      </c>
      <c r="W105" s="37">
        <f t="shared" si="5"/>
        <v>0</v>
      </c>
      <c r="X105" s="42">
        <f t="shared" si="6"/>
        <v>0</v>
      </c>
    </row>
    <row r="106" spans="1:24" ht="38.25" x14ac:dyDescent="0.25">
      <c r="A106" s="43" t="s">
        <v>148</v>
      </c>
      <c r="B106" s="12" t="s">
        <v>336</v>
      </c>
      <c r="C106" s="11" t="s">
        <v>341</v>
      </c>
      <c r="D106" s="11" t="s">
        <v>305</v>
      </c>
      <c r="E106" s="11" t="s">
        <v>342</v>
      </c>
      <c r="F106" s="20">
        <v>2</v>
      </c>
      <c r="G106" s="20" t="s">
        <v>340</v>
      </c>
      <c r="H106" s="20" t="s">
        <v>104</v>
      </c>
      <c r="I106" s="20"/>
      <c r="J106" s="20"/>
      <c r="K106" s="20"/>
      <c r="L106" s="11">
        <v>4.9599999999999998E-2</v>
      </c>
      <c r="M106" s="11" t="s">
        <v>364</v>
      </c>
      <c r="N106" s="11">
        <v>2</v>
      </c>
      <c r="O106" s="21">
        <v>9.9199999999999997E-2</v>
      </c>
      <c r="P106" s="11">
        <v>6</v>
      </c>
      <c r="Q106" s="21">
        <v>0.29759999999999998</v>
      </c>
      <c r="R106" s="23" t="s">
        <v>24</v>
      </c>
      <c r="S106" s="23">
        <f t="shared" si="7"/>
        <v>8</v>
      </c>
      <c r="T106" s="50"/>
      <c r="U106" s="51"/>
      <c r="V106" s="23">
        <v>29.7</v>
      </c>
      <c r="W106" s="37">
        <f t="shared" si="5"/>
        <v>0</v>
      </c>
      <c r="X106" s="42">
        <f t="shared" si="6"/>
        <v>0</v>
      </c>
    </row>
    <row r="107" spans="1:24" ht="38.25" x14ac:dyDescent="0.25">
      <c r="A107" s="43" t="s">
        <v>148</v>
      </c>
      <c r="B107" s="12" t="s">
        <v>336</v>
      </c>
      <c r="C107" s="11" t="s">
        <v>343</v>
      </c>
      <c r="D107" s="11" t="s">
        <v>301</v>
      </c>
      <c r="E107" s="11" t="s">
        <v>344</v>
      </c>
      <c r="F107" s="20" t="s">
        <v>345</v>
      </c>
      <c r="G107" s="20" t="s">
        <v>340</v>
      </c>
      <c r="H107" s="20" t="s">
        <v>104</v>
      </c>
      <c r="I107" s="20"/>
      <c r="J107" s="20"/>
      <c r="K107" s="20"/>
      <c r="L107" s="11">
        <v>5.2699999999999997E-2</v>
      </c>
      <c r="M107" s="11" t="s">
        <v>364</v>
      </c>
      <c r="N107" s="11">
        <v>2</v>
      </c>
      <c r="O107" s="21">
        <v>0.10539999999999999</v>
      </c>
      <c r="P107" s="11">
        <v>6</v>
      </c>
      <c r="Q107" s="21">
        <v>0.31619999999999998</v>
      </c>
      <c r="R107" s="23" t="s">
        <v>24</v>
      </c>
      <c r="S107" s="23">
        <f t="shared" si="7"/>
        <v>8</v>
      </c>
      <c r="T107" s="50"/>
      <c r="U107" s="51"/>
      <c r="V107" s="23">
        <v>29.7</v>
      </c>
      <c r="W107" s="37">
        <f t="shared" si="5"/>
        <v>0</v>
      </c>
      <c r="X107" s="42">
        <f t="shared" si="6"/>
        <v>0</v>
      </c>
    </row>
    <row r="108" spans="1:24" ht="38.25" x14ac:dyDescent="0.25">
      <c r="A108" s="43" t="s">
        <v>148</v>
      </c>
      <c r="B108" s="12" t="s">
        <v>336</v>
      </c>
      <c r="C108" s="11" t="s">
        <v>346</v>
      </c>
      <c r="D108" s="11" t="s">
        <v>347</v>
      </c>
      <c r="E108" s="11" t="s">
        <v>348</v>
      </c>
      <c r="F108" s="20">
        <v>0</v>
      </c>
      <c r="G108" s="20" t="s">
        <v>340</v>
      </c>
      <c r="H108" s="20" t="s">
        <v>104</v>
      </c>
      <c r="I108" s="20"/>
      <c r="J108" s="20"/>
      <c r="K108" s="20"/>
      <c r="L108" s="11">
        <v>4.19E-2</v>
      </c>
      <c r="M108" s="11" t="s">
        <v>364</v>
      </c>
      <c r="N108" s="11">
        <v>31</v>
      </c>
      <c r="O108" s="21">
        <v>1.2988999999999999</v>
      </c>
      <c r="P108" s="11">
        <v>153</v>
      </c>
      <c r="Q108" s="21">
        <v>6.4107000000000003</v>
      </c>
      <c r="R108" s="23" t="s">
        <v>24</v>
      </c>
      <c r="S108" s="23">
        <f t="shared" si="7"/>
        <v>184</v>
      </c>
      <c r="T108" s="50"/>
      <c r="U108" s="51"/>
      <c r="V108" s="23">
        <v>29.7</v>
      </c>
      <c r="W108" s="37">
        <f t="shared" si="5"/>
        <v>0</v>
      </c>
      <c r="X108" s="42">
        <f t="shared" si="6"/>
        <v>0</v>
      </c>
    </row>
    <row r="109" spans="1:24" ht="38.25" x14ac:dyDescent="0.25">
      <c r="A109" s="43" t="s">
        <v>148</v>
      </c>
      <c r="B109" s="12" t="s">
        <v>336</v>
      </c>
      <c r="C109" s="11" t="s">
        <v>349</v>
      </c>
      <c r="D109" s="11" t="s">
        <v>305</v>
      </c>
      <c r="E109" s="11" t="s">
        <v>350</v>
      </c>
      <c r="F109" s="20">
        <v>1</v>
      </c>
      <c r="G109" s="20" t="s">
        <v>340</v>
      </c>
      <c r="H109" s="20" t="s">
        <v>104</v>
      </c>
      <c r="I109" s="20"/>
      <c r="J109" s="20"/>
      <c r="K109" s="20"/>
      <c r="L109" s="11">
        <v>4.19E-2</v>
      </c>
      <c r="M109" s="11" t="s">
        <v>364</v>
      </c>
      <c r="N109" s="11">
        <v>31</v>
      </c>
      <c r="O109" s="21">
        <v>1.2988999999999999</v>
      </c>
      <c r="P109" s="11">
        <v>153</v>
      </c>
      <c r="Q109" s="21">
        <v>6.4107000000000003</v>
      </c>
      <c r="R109" s="23" t="s">
        <v>24</v>
      </c>
      <c r="S109" s="23">
        <f t="shared" si="7"/>
        <v>184</v>
      </c>
      <c r="T109" s="50"/>
      <c r="U109" s="51"/>
      <c r="V109" s="23">
        <v>29.7</v>
      </c>
      <c r="W109" s="37">
        <f t="shared" si="5"/>
        <v>0</v>
      </c>
      <c r="X109" s="42">
        <f t="shared" si="6"/>
        <v>0</v>
      </c>
    </row>
    <row r="110" spans="1:24" ht="51" x14ac:dyDescent="0.25">
      <c r="A110" s="43" t="s">
        <v>148</v>
      </c>
      <c r="B110" s="12" t="s">
        <v>336</v>
      </c>
      <c r="C110" s="11" t="s">
        <v>351</v>
      </c>
      <c r="D110" s="11" t="s">
        <v>301</v>
      </c>
      <c r="E110" s="11" t="s">
        <v>352</v>
      </c>
      <c r="F110" s="20">
        <v>2</v>
      </c>
      <c r="G110" s="20" t="s">
        <v>340</v>
      </c>
      <c r="H110" s="20" t="s">
        <v>104</v>
      </c>
      <c r="I110" s="20"/>
      <c r="J110" s="20"/>
      <c r="K110" s="20"/>
      <c r="L110" s="11">
        <v>4.19E-2</v>
      </c>
      <c r="M110" s="11" t="s">
        <v>364</v>
      </c>
      <c r="N110" s="11">
        <v>31</v>
      </c>
      <c r="O110" s="21">
        <v>1.2988999999999999</v>
      </c>
      <c r="P110" s="11">
        <v>153</v>
      </c>
      <c r="Q110" s="21">
        <v>6.4107000000000003</v>
      </c>
      <c r="R110" s="11" t="s">
        <v>303</v>
      </c>
      <c r="S110" s="23">
        <f t="shared" si="7"/>
        <v>184</v>
      </c>
      <c r="T110" s="50"/>
      <c r="U110" s="51"/>
      <c r="V110" s="23">
        <v>29.7</v>
      </c>
      <c r="W110" s="37">
        <f t="shared" si="5"/>
        <v>0</v>
      </c>
      <c r="X110" s="42">
        <f t="shared" si="6"/>
        <v>0</v>
      </c>
    </row>
    <row r="111" spans="1:24" ht="38.25" x14ac:dyDescent="0.25">
      <c r="A111" s="43" t="s">
        <v>148</v>
      </c>
      <c r="B111" s="12" t="s">
        <v>336</v>
      </c>
      <c r="C111" s="11" t="s">
        <v>353</v>
      </c>
      <c r="D111" s="11" t="s">
        <v>322</v>
      </c>
      <c r="E111" s="11" t="s">
        <v>354</v>
      </c>
      <c r="F111" s="20">
        <v>0</v>
      </c>
      <c r="G111" s="20" t="s">
        <v>340</v>
      </c>
      <c r="H111" s="20" t="s">
        <v>104</v>
      </c>
      <c r="I111" s="20"/>
      <c r="J111" s="20"/>
      <c r="K111" s="20"/>
      <c r="L111" s="11">
        <v>1.8599999999999998E-2</v>
      </c>
      <c r="M111" s="11" t="s">
        <v>364</v>
      </c>
      <c r="N111" s="11">
        <v>41</v>
      </c>
      <c r="O111" s="21">
        <v>0.76259999999999994</v>
      </c>
      <c r="P111" s="11">
        <v>204</v>
      </c>
      <c r="Q111" s="21">
        <v>3.7943999999999996</v>
      </c>
      <c r="R111" s="23" t="s">
        <v>24</v>
      </c>
      <c r="S111" s="23">
        <f t="shared" si="7"/>
        <v>245</v>
      </c>
      <c r="T111" s="50"/>
      <c r="U111" s="51"/>
      <c r="V111" s="23">
        <v>29.7</v>
      </c>
      <c r="W111" s="37">
        <f t="shared" si="5"/>
        <v>0</v>
      </c>
      <c r="X111" s="42">
        <f t="shared" si="6"/>
        <v>0</v>
      </c>
    </row>
    <row r="112" spans="1:24" ht="39" thickBot="1" x14ac:dyDescent="0.3">
      <c r="A112" s="44" t="s">
        <v>148</v>
      </c>
      <c r="B112" s="45" t="s">
        <v>355</v>
      </c>
      <c r="C112" s="46" t="s">
        <v>356</v>
      </c>
      <c r="D112" s="46" t="s">
        <v>235</v>
      </c>
      <c r="E112" s="46" t="s">
        <v>357</v>
      </c>
      <c r="F112" s="47" t="s">
        <v>47</v>
      </c>
      <c r="G112" s="47" t="s">
        <v>358</v>
      </c>
      <c r="H112" s="47" t="s">
        <v>359</v>
      </c>
      <c r="I112" s="47"/>
      <c r="J112" s="47"/>
      <c r="K112" s="47"/>
      <c r="L112" s="46">
        <v>6.1999999999999998E-3</v>
      </c>
      <c r="M112" s="46" t="s">
        <v>364</v>
      </c>
      <c r="N112" s="46">
        <v>36</v>
      </c>
      <c r="O112" s="48">
        <v>0.22319999999999998</v>
      </c>
      <c r="P112" s="46">
        <v>180</v>
      </c>
      <c r="Q112" s="48">
        <v>1.1159999999999999</v>
      </c>
      <c r="R112" s="52" t="s">
        <v>24</v>
      </c>
      <c r="S112" s="52">
        <f t="shared" si="7"/>
        <v>216</v>
      </c>
      <c r="T112" s="50"/>
      <c r="U112" s="51"/>
      <c r="V112" s="52">
        <v>29.7</v>
      </c>
      <c r="W112" s="49">
        <f t="shared" si="5"/>
        <v>0</v>
      </c>
      <c r="X112" s="42">
        <f t="shared" si="6"/>
        <v>0</v>
      </c>
    </row>
    <row r="113" spans="1:24" ht="15.75" thickBot="1" x14ac:dyDescent="0.3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56" t="s">
        <v>375</v>
      </c>
      <c r="S113" s="57"/>
      <c r="T113" s="53"/>
      <c r="U113" s="53"/>
      <c r="V113" s="53"/>
      <c r="W113" s="54">
        <f>SUM(W6:W112)</f>
        <v>0</v>
      </c>
      <c r="X113" s="55">
        <f>SUM(X6:X112)</f>
        <v>0</v>
      </c>
    </row>
    <row r="114" spans="1:24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</row>
    <row r="115" spans="1:24" x14ac:dyDescent="0.25">
      <c r="A115" s="35" t="s">
        <v>376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</row>
    <row r="116" spans="1:24" x14ac:dyDescent="0.25">
      <c r="A116" s="35" t="s">
        <v>377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</row>
    <row r="117" spans="1:24" x14ac:dyDescent="0.25">
      <c r="A117" s="35" t="s">
        <v>378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</row>
    <row r="118" spans="1:24" x14ac:dyDescent="0.2">
      <c r="A118" s="26" t="s">
        <v>381</v>
      </c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</row>
    <row r="119" spans="1:24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</row>
    <row r="120" spans="1:24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</row>
    <row r="121" spans="1:24" x14ac:dyDescent="0.2">
      <c r="A121" s="27" t="s">
        <v>379</v>
      </c>
      <c r="B121" s="27"/>
      <c r="C121" s="28"/>
      <c r="D121" s="29"/>
      <c r="E121" s="28"/>
      <c r="F121" s="29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</row>
    <row r="122" spans="1:24" x14ac:dyDescent="0.2">
      <c r="A122" s="30" t="s">
        <v>382</v>
      </c>
      <c r="B122" s="30"/>
      <c r="C122" s="58"/>
      <c r="D122" s="59"/>
      <c r="E122" s="59"/>
      <c r="F122" s="60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</row>
    <row r="123" spans="1:24" x14ac:dyDescent="0.2">
      <c r="A123" s="31" t="s">
        <v>380</v>
      </c>
      <c r="B123" s="31"/>
      <c r="C123" s="58"/>
      <c r="D123" s="59"/>
      <c r="E123" s="59"/>
      <c r="F123" s="60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</row>
    <row r="124" spans="1:24" ht="38.25" x14ac:dyDescent="0.2">
      <c r="A124" s="32" t="s">
        <v>383</v>
      </c>
      <c r="B124" s="32"/>
      <c r="C124" s="58"/>
      <c r="D124" s="59"/>
      <c r="E124" s="59"/>
      <c r="F124" s="60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</row>
    <row r="125" spans="1:24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</row>
    <row r="126" spans="1:24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</row>
    <row r="127" spans="1:24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</row>
    <row r="128" spans="1:24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</row>
    <row r="129" spans="1:24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</row>
    <row r="130" spans="1:24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</row>
    <row r="131" spans="1:24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</row>
    <row r="132" spans="1:24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</row>
    <row r="133" spans="1:24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</row>
    <row r="134" spans="1:24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</row>
    <row r="135" spans="1:24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</row>
    <row r="136" spans="1:24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</row>
    <row r="137" spans="1:24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</row>
    <row r="138" spans="1:24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</row>
  </sheetData>
  <sheetProtection algorithmName="SHA-512" hashValue="BDor8E2TQCOyUFvvpPa6o9qRLZ6l1po1B+3crl/QT/5kUCSY/INKwNhdAn8oSxQPPKbEOyj65nr0/16EMPYCJw==" saltValue="pEX2walajrraaRM2N1O/sA==" spinCount="100000" sheet="1" objects="1" scenarios="1"/>
  <mergeCells count="4">
    <mergeCell ref="R113:S113"/>
    <mergeCell ref="C122:F122"/>
    <mergeCell ref="C123:F123"/>
    <mergeCell ref="C124:F124"/>
  </mergeCells>
  <pageMargins left="0.7" right="0.7" top="0.78740157499999996" bottom="0.78740157499999996" header="0.3" footer="0.3"/>
  <pageSetup paperSize="8" scale="23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2022-10-10T07:34:48Z</cp:lastPrinted>
  <dcterms:created xsi:type="dcterms:W3CDTF">2022-08-31T04:33:11Z</dcterms:created>
  <dcterms:modified xsi:type="dcterms:W3CDTF">2022-10-26T12:44:56Z</dcterms:modified>
</cp:coreProperties>
</file>